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28" activeTab="6"/>
  </bookViews>
  <sheets>
    <sheet name="Прил1" sheetId="18" r:id="rId1"/>
    <sheet name="Прил2" sheetId="68" r:id="rId2"/>
    <sheet name="Прил3" sheetId="20" r:id="rId3"/>
    <sheet name="Прил4" sheetId="71" r:id="rId4"/>
    <sheet name="Прил5" sheetId="67" r:id="rId5"/>
    <sheet name="Прил6" sheetId="69" r:id="rId6"/>
    <sheet name="Прил7" sheetId="47" r:id="rId7"/>
    <sheet name="Прил8" sheetId="70" r:id="rId8"/>
    <sheet name="Прил9" sheetId="62" r:id="rId9"/>
  </sheets>
  <definedNames>
    <definedName name="_Toc105952697" localSheetId="2">Прил3!#REF!</definedName>
    <definedName name="_Toc105952698" localSheetId="2">Прил3!#REF!</definedName>
    <definedName name="_xlnm.Print_Area" localSheetId="0">Прил1!$A$1:$F$58</definedName>
    <definedName name="_xlnm.Print_Area" localSheetId="2">Прил3!$A$1:$E$52</definedName>
    <definedName name="_xlnm.Print_Area" localSheetId="6">Прил7!$A$1:$J$122</definedName>
    <definedName name="_xlnm.Print_Area">#REF!</definedName>
    <definedName name="п">#REF!</definedName>
  </definedNames>
  <calcPr calcId="114210"/>
</workbook>
</file>

<file path=xl/calcChain.xml><?xml version="1.0" encoding="utf-8"?>
<calcChain xmlns="http://schemas.openxmlformats.org/spreadsheetml/2006/main">
  <c r="E25" i="20"/>
  <c r="D25"/>
  <c r="J94" i="47"/>
  <c r="I94"/>
  <c r="D11" i="62"/>
  <c r="C11"/>
  <c r="F8" i="67"/>
  <c r="E26" i="20"/>
  <c r="E29" i="67"/>
  <c r="F7" i="18"/>
  <c r="E7"/>
  <c r="E27"/>
  <c r="E36"/>
  <c r="F9" i="71"/>
  <c r="F14"/>
  <c r="F18"/>
  <c r="F20"/>
  <c r="F23"/>
  <c r="F25"/>
  <c r="F27"/>
  <c r="F31"/>
  <c r="F33"/>
  <c r="E10"/>
  <c r="E11"/>
  <c r="E13"/>
  <c r="E9"/>
  <c r="E15"/>
  <c r="E16"/>
  <c r="E17"/>
  <c r="E14"/>
  <c r="E19"/>
  <c r="E18"/>
  <c r="E21"/>
  <c r="E22"/>
  <c r="E20"/>
  <c r="E24"/>
  <c r="E23"/>
  <c r="E26"/>
  <c r="E25"/>
  <c r="E28"/>
  <c r="E27"/>
  <c r="E32"/>
  <c r="E31"/>
  <c r="E33"/>
  <c r="D9"/>
  <c r="D14"/>
  <c r="D18"/>
  <c r="D20"/>
  <c r="D23"/>
  <c r="D25"/>
  <c r="D27"/>
  <c r="D31"/>
  <c r="D33"/>
  <c r="E12"/>
  <c r="F25" i="69"/>
  <c r="F22"/>
  <c r="F21"/>
  <c r="F9"/>
  <c r="F66"/>
  <c r="G66"/>
  <c r="E22"/>
  <c r="E21"/>
  <c r="E9"/>
  <c r="E66"/>
  <c r="E53"/>
  <c r="F53"/>
  <c r="G53"/>
  <c r="E54"/>
  <c r="F54"/>
  <c r="G54"/>
  <c r="E55"/>
  <c r="F55"/>
  <c r="G55"/>
  <c r="E56"/>
  <c r="F56"/>
  <c r="G56"/>
  <c r="F57"/>
  <c r="D53"/>
  <c r="D54"/>
  <c r="D55"/>
  <c r="D56"/>
  <c r="J66" i="70"/>
  <c r="J65"/>
  <c r="J64"/>
  <c r="J63"/>
  <c r="J62"/>
  <c r="J59"/>
  <c r="J58"/>
  <c r="J57"/>
  <c r="J56"/>
  <c r="K56"/>
  <c r="I65"/>
  <c r="I64"/>
  <c r="I63"/>
  <c r="I62"/>
  <c r="I58"/>
  <c r="I57"/>
  <c r="I56"/>
  <c r="K65"/>
  <c r="K64"/>
  <c r="K63"/>
  <c r="K62"/>
  <c r="H62"/>
  <c r="H63"/>
  <c r="H64"/>
  <c r="H65"/>
  <c r="K13"/>
  <c r="K12"/>
  <c r="K18"/>
  <c r="J25"/>
  <c r="K25"/>
  <c r="K21"/>
  <c r="K26"/>
  <c r="K17"/>
  <c r="K16"/>
  <c r="K31"/>
  <c r="K30"/>
  <c r="K29"/>
  <c r="K11"/>
  <c r="K36"/>
  <c r="K35"/>
  <c r="K34"/>
  <c r="K40"/>
  <c r="K39"/>
  <c r="K38"/>
  <c r="K44"/>
  <c r="K43"/>
  <c r="K42"/>
  <c r="K33"/>
  <c r="K52"/>
  <c r="K49"/>
  <c r="K48"/>
  <c r="K47"/>
  <c r="K46"/>
  <c r="K59"/>
  <c r="K58"/>
  <c r="K57"/>
  <c r="K71"/>
  <c r="K68"/>
  <c r="K67"/>
  <c r="K55"/>
  <c r="K77"/>
  <c r="K76"/>
  <c r="K75"/>
  <c r="K74"/>
  <c r="K83"/>
  <c r="K82"/>
  <c r="K81"/>
  <c r="K80"/>
  <c r="K92"/>
  <c r="K89"/>
  <c r="K88"/>
  <c r="K87"/>
  <c r="K86"/>
  <c r="K95"/>
  <c r="K10"/>
  <c r="K97"/>
  <c r="J14"/>
  <c r="J15"/>
  <c r="J13"/>
  <c r="J12"/>
  <c r="J19"/>
  <c r="J20"/>
  <c r="J18"/>
  <c r="J23"/>
  <c r="J24"/>
  <c r="J21"/>
  <c r="J27"/>
  <c r="J28"/>
  <c r="J26"/>
  <c r="J17"/>
  <c r="J16"/>
  <c r="J32"/>
  <c r="J31"/>
  <c r="J30"/>
  <c r="J29"/>
  <c r="J11"/>
  <c r="J37"/>
  <c r="J36"/>
  <c r="J35"/>
  <c r="J34"/>
  <c r="J41"/>
  <c r="J40"/>
  <c r="J39"/>
  <c r="J38"/>
  <c r="J45"/>
  <c r="J44"/>
  <c r="J43"/>
  <c r="J42"/>
  <c r="J33"/>
  <c r="J50"/>
  <c r="J51"/>
  <c r="J53"/>
  <c r="J54"/>
  <c r="J52"/>
  <c r="J49"/>
  <c r="J48"/>
  <c r="J47"/>
  <c r="J46"/>
  <c r="J60"/>
  <c r="J61"/>
  <c r="J69"/>
  <c r="J70"/>
  <c r="J72"/>
  <c r="J73"/>
  <c r="J71"/>
  <c r="J68"/>
  <c r="J67"/>
  <c r="J55"/>
  <c r="J78"/>
  <c r="J79"/>
  <c r="J77"/>
  <c r="J76"/>
  <c r="J75"/>
  <c r="J74"/>
  <c r="J84"/>
  <c r="J85"/>
  <c r="J83"/>
  <c r="J82"/>
  <c r="J81"/>
  <c r="J80"/>
  <c r="J90"/>
  <c r="J91"/>
  <c r="J93"/>
  <c r="J94"/>
  <c r="J92"/>
  <c r="J89"/>
  <c r="J88"/>
  <c r="J87"/>
  <c r="J86"/>
  <c r="J96"/>
  <c r="J95"/>
  <c r="J10"/>
  <c r="J97"/>
  <c r="I13"/>
  <c r="I12"/>
  <c r="I18"/>
  <c r="I21"/>
  <c r="I26"/>
  <c r="I17"/>
  <c r="I16"/>
  <c r="I31"/>
  <c r="I30"/>
  <c r="I29"/>
  <c r="I11"/>
  <c r="I36"/>
  <c r="I35"/>
  <c r="I34"/>
  <c r="I40"/>
  <c r="I39"/>
  <c r="I38"/>
  <c r="I44"/>
  <c r="I43"/>
  <c r="I42"/>
  <c r="I33"/>
  <c r="I52"/>
  <c r="I49"/>
  <c r="I48"/>
  <c r="I47"/>
  <c r="I46"/>
  <c r="I71"/>
  <c r="I68"/>
  <c r="I67"/>
  <c r="I55"/>
  <c r="I77"/>
  <c r="I76"/>
  <c r="I75"/>
  <c r="I74"/>
  <c r="I83"/>
  <c r="I82"/>
  <c r="I81"/>
  <c r="I80"/>
  <c r="I92"/>
  <c r="I89"/>
  <c r="I88"/>
  <c r="I87"/>
  <c r="I86"/>
  <c r="I95"/>
  <c r="I10"/>
  <c r="I97"/>
  <c r="G14" i="69"/>
  <c r="G11"/>
  <c r="G10"/>
  <c r="G22"/>
  <c r="G30"/>
  <c r="G32"/>
  <c r="G34"/>
  <c r="G21"/>
  <c r="G37"/>
  <c r="G40"/>
  <c r="G36"/>
  <c r="G48"/>
  <c r="G47"/>
  <c r="G9"/>
  <c r="G59"/>
  <c r="G62"/>
  <c r="G58"/>
  <c r="F12"/>
  <c r="F13"/>
  <c r="F15"/>
  <c r="F16"/>
  <c r="F17"/>
  <c r="F18"/>
  <c r="F19"/>
  <c r="F20"/>
  <c r="F14"/>
  <c r="F11"/>
  <c r="F10"/>
  <c r="F23"/>
  <c r="F24"/>
  <c r="F26"/>
  <c r="F27"/>
  <c r="F28"/>
  <c r="F29"/>
  <c r="F31"/>
  <c r="F30"/>
  <c r="F33"/>
  <c r="F32"/>
  <c r="F35"/>
  <c r="F34"/>
  <c r="F38"/>
  <c r="F39"/>
  <c r="F37"/>
  <c r="F41"/>
  <c r="F42"/>
  <c r="F43"/>
  <c r="F44"/>
  <c r="F45"/>
  <c r="F46"/>
  <c r="F40"/>
  <c r="F36"/>
  <c r="F49"/>
  <c r="F50"/>
  <c r="F48"/>
  <c r="F47"/>
  <c r="F60"/>
  <c r="F61"/>
  <c r="F59"/>
  <c r="F63"/>
  <c r="F62"/>
  <c r="F58"/>
  <c r="F65"/>
  <c r="E14"/>
  <c r="E11"/>
  <c r="E10"/>
  <c r="E30"/>
  <c r="E32"/>
  <c r="E34"/>
  <c r="E37"/>
  <c r="E40"/>
  <c r="E36"/>
  <c r="E48"/>
  <c r="E47"/>
  <c r="E59"/>
  <c r="E58"/>
  <c r="D9"/>
  <c r="F42" i="68"/>
  <c r="G42"/>
  <c r="E42"/>
  <c r="G46"/>
  <c r="G47"/>
  <c r="E46"/>
  <c r="F46"/>
  <c r="E47"/>
  <c r="F48"/>
  <c r="F47"/>
  <c r="D47"/>
  <c r="D46"/>
  <c r="E19"/>
  <c r="E18"/>
  <c r="E22"/>
  <c r="E24"/>
  <c r="E21"/>
  <c r="E8"/>
  <c r="E7"/>
  <c r="E41"/>
  <c r="E52"/>
  <c r="G9"/>
  <c r="G19"/>
  <c r="G18"/>
  <c r="G22"/>
  <c r="G24"/>
  <c r="G21"/>
  <c r="G8"/>
  <c r="G7"/>
  <c r="F45"/>
  <c r="G45"/>
  <c r="G44"/>
  <c r="G43"/>
  <c r="G50"/>
  <c r="G49"/>
  <c r="G41"/>
  <c r="G52"/>
  <c r="F10"/>
  <c r="F12"/>
  <c r="F9"/>
  <c r="F20"/>
  <c r="F19"/>
  <c r="F18"/>
  <c r="F23"/>
  <c r="F22"/>
  <c r="F25"/>
  <c r="F26"/>
  <c r="F24"/>
  <c r="F21"/>
  <c r="F8"/>
  <c r="F7"/>
  <c r="F44"/>
  <c r="F43"/>
  <c r="F51"/>
  <c r="F50"/>
  <c r="F49"/>
  <c r="F41"/>
  <c r="F52"/>
  <c r="E39"/>
  <c r="E38"/>
  <c r="E36"/>
  <c r="E35"/>
  <c r="E34"/>
  <c r="E28"/>
  <c r="E27"/>
  <c r="E13"/>
  <c r="E12" i="20"/>
  <c r="E11"/>
  <c r="E13"/>
  <c r="E14"/>
  <c r="E10"/>
  <c r="E23"/>
  <c r="E24"/>
  <c r="E22"/>
  <c r="E31"/>
  <c r="E30"/>
  <c r="E29"/>
  <c r="E16"/>
  <c r="E17"/>
  <c r="E18"/>
  <c r="E15"/>
  <c r="E21"/>
  <c r="E20"/>
  <c r="E19"/>
  <c r="E28"/>
  <c r="E27"/>
  <c r="E35"/>
  <c r="E34"/>
  <c r="E36"/>
  <c r="D10"/>
  <c r="D22"/>
  <c r="D29"/>
  <c r="D15"/>
  <c r="D19"/>
  <c r="D27"/>
  <c r="D34"/>
  <c r="D36"/>
  <c r="F18" i="67"/>
  <c r="F13"/>
  <c r="F10"/>
  <c r="F9"/>
  <c r="F29"/>
  <c r="F24"/>
  <c r="F23"/>
  <c r="F22"/>
  <c r="F63"/>
  <c r="F62"/>
  <c r="F61"/>
  <c r="F57"/>
  <c r="F56"/>
  <c r="E84"/>
  <c r="F84"/>
  <c r="F72"/>
  <c r="F86"/>
  <c r="E13"/>
  <c r="E10"/>
  <c r="E9"/>
  <c r="E24"/>
  <c r="E23"/>
  <c r="E22"/>
  <c r="E59"/>
  <c r="E58"/>
  <c r="E62"/>
  <c r="E61"/>
  <c r="E57"/>
  <c r="E56"/>
  <c r="E72"/>
  <c r="E86"/>
  <c r="J64" i="47"/>
  <c r="J65"/>
  <c r="J66"/>
  <c r="J63"/>
  <c r="J62"/>
  <c r="J61"/>
  <c r="J74"/>
  <c r="J73"/>
  <c r="J76"/>
  <c r="J75"/>
  <c r="J72"/>
  <c r="J71"/>
  <c r="J70"/>
  <c r="J69"/>
  <c r="J68"/>
  <c r="J67"/>
  <c r="J81"/>
  <c r="J80"/>
  <c r="J83"/>
  <c r="J82"/>
  <c r="J79"/>
  <c r="J78"/>
  <c r="J77"/>
  <c r="I84"/>
  <c r="J84"/>
  <c r="J60"/>
  <c r="J88"/>
  <c r="J89"/>
  <c r="J92"/>
  <c r="J93"/>
  <c r="J91"/>
  <c r="J87"/>
  <c r="J90"/>
  <c r="J86"/>
  <c r="J59"/>
  <c r="I63"/>
  <c r="I62"/>
  <c r="I61"/>
  <c r="I73"/>
  <c r="I75"/>
  <c r="I72"/>
  <c r="I70"/>
  <c r="I69"/>
  <c r="I68"/>
  <c r="I67"/>
  <c r="I80"/>
  <c r="I82"/>
  <c r="I79"/>
  <c r="I78"/>
  <c r="I77"/>
  <c r="I60"/>
  <c r="I91"/>
  <c r="I87"/>
  <c r="I86"/>
  <c r="I59"/>
  <c r="J23"/>
  <c r="J20"/>
  <c r="J21"/>
  <c r="J22"/>
  <c r="J19"/>
  <c r="J17"/>
  <c r="J18"/>
  <c r="J25"/>
  <c r="J26"/>
  <c r="J24"/>
  <c r="J16"/>
  <c r="J15"/>
  <c r="J14"/>
  <c r="J12"/>
  <c r="J13"/>
  <c r="J11"/>
  <c r="J10"/>
  <c r="J33"/>
  <c r="J32"/>
  <c r="J31"/>
  <c r="J30"/>
  <c r="J29"/>
  <c r="J28"/>
  <c r="J27"/>
  <c r="J9"/>
  <c r="J119"/>
  <c r="J118"/>
  <c r="J117"/>
  <c r="J116"/>
  <c r="J115"/>
  <c r="J114"/>
  <c r="J113"/>
  <c r="J112"/>
  <c r="J111"/>
  <c r="J98"/>
  <c r="J99"/>
  <c r="J103"/>
  <c r="J104"/>
  <c r="J102"/>
  <c r="J100"/>
  <c r="J101"/>
  <c r="J97"/>
  <c r="J96"/>
  <c r="J95"/>
  <c r="J38"/>
  <c r="J37"/>
  <c r="J36"/>
  <c r="J35"/>
  <c r="J42"/>
  <c r="J41"/>
  <c r="J40"/>
  <c r="J39"/>
  <c r="J46"/>
  <c r="J45"/>
  <c r="J44"/>
  <c r="J43"/>
  <c r="J34"/>
  <c r="J54"/>
  <c r="J55"/>
  <c r="J57"/>
  <c r="J58"/>
  <c r="J56"/>
  <c r="J53"/>
  <c r="J52"/>
  <c r="J51"/>
  <c r="J50"/>
  <c r="J49"/>
  <c r="J48"/>
  <c r="J47"/>
  <c r="J109"/>
  <c r="J110"/>
  <c r="J108"/>
  <c r="J107"/>
  <c r="J106"/>
  <c r="J105"/>
  <c r="J8"/>
  <c r="J122"/>
  <c r="I11"/>
  <c r="I10"/>
  <c r="I19"/>
  <c r="I24"/>
  <c r="I16"/>
  <c r="I15"/>
  <c r="I14"/>
  <c r="I32"/>
  <c r="I31"/>
  <c r="I30"/>
  <c r="I28"/>
  <c r="I27"/>
  <c r="I9"/>
  <c r="I118"/>
  <c r="I117"/>
  <c r="I116"/>
  <c r="I114"/>
  <c r="I113"/>
  <c r="I112"/>
  <c r="I111"/>
  <c r="I102"/>
  <c r="I97"/>
  <c r="I96"/>
  <c r="I95"/>
  <c r="I37"/>
  <c r="I36"/>
  <c r="I35"/>
  <c r="I41"/>
  <c r="I40"/>
  <c r="I39"/>
  <c r="I45"/>
  <c r="I44"/>
  <c r="I43"/>
  <c r="I34"/>
  <c r="I56"/>
  <c r="I53"/>
  <c r="I52"/>
  <c r="I51"/>
  <c r="I49"/>
  <c r="I48"/>
  <c r="I47"/>
  <c r="I108"/>
  <c r="I107"/>
  <c r="I106"/>
  <c r="I105"/>
  <c r="I8"/>
  <c r="I122"/>
  <c r="F71" i="67"/>
  <c r="F70"/>
  <c r="F67"/>
  <c r="E70"/>
  <c r="E67"/>
  <c r="E66"/>
  <c r="F66"/>
  <c r="F68"/>
  <c r="E68"/>
  <c r="D68"/>
  <c r="F69"/>
  <c r="F39"/>
  <c r="E39"/>
  <c r="F42"/>
  <c r="H80" i="47"/>
  <c r="H79"/>
  <c r="H78"/>
  <c r="H49"/>
  <c r="H48"/>
  <c r="E54" i="18"/>
  <c r="F54"/>
  <c r="D54"/>
  <c r="F55"/>
  <c r="E51"/>
  <c r="F52"/>
  <c r="F51"/>
  <c r="F50"/>
  <c r="F49"/>
  <c r="F48"/>
  <c r="E39"/>
  <c r="E38"/>
  <c r="F38"/>
  <c r="F43"/>
  <c r="F42"/>
  <c r="F45"/>
  <c r="F44"/>
  <c r="E46"/>
  <c r="F46"/>
  <c r="F41"/>
  <c r="F37"/>
  <c r="F56"/>
  <c r="F53"/>
  <c r="F36"/>
  <c r="E49"/>
  <c r="E48"/>
  <c r="E42"/>
  <c r="E44"/>
  <c r="E41"/>
  <c r="E37"/>
  <c r="E53"/>
  <c r="D53"/>
  <c r="D49"/>
  <c r="E29"/>
  <c r="E28"/>
  <c r="E34"/>
  <c r="E33"/>
  <c r="E31"/>
  <c r="F30"/>
  <c r="F29"/>
  <c r="F28"/>
  <c r="F35"/>
  <c r="F34"/>
  <c r="F33"/>
  <c r="F32"/>
  <c r="F31"/>
  <c r="F27"/>
  <c r="D29"/>
  <c r="D28"/>
  <c r="D31"/>
  <c r="D27"/>
  <c r="C10" i="62"/>
  <c r="E11"/>
  <c r="F25" i="67"/>
  <c r="F26"/>
  <c r="F27"/>
  <c r="F28"/>
  <c r="F30"/>
  <c r="F31"/>
  <c r="F33"/>
  <c r="F32"/>
  <c r="F35"/>
  <c r="F34"/>
  <c r="F37"/>
  <c r="F36"/>
  <c r="F40"/>
  <c r="F41"/>
  <c r="F44"/>
  <c r="F45"/>
  <c r="F46"/>
  <c r="F47"/>
  <c r="F48"/>
  <c r="F49"/>
  <c r="F43"/>
  <c r="F38"/>
  <c r="F52"/>
  <c r="F53"/>
  <c r="F54"/>
  <c r="F55"/>
  <c r="F51"/>
  <c r="F50"/>
  <c r="F11"/>
  <c r="F12"/>
  <c r="F14"/>
  <c r="F15"/>
  <c r="F16"/>
  <c r="F17"/>
  <c r="F20"/>
  <c r="F21"/>
  <c r="F19"/>
  <c r="F60"/>
  <c r="F59"/>
  <c r="F58"/>
  <c r="F65"/>
  <c r="F64"/>
  <c r="F74"/>
  <c r="F75"/>
  <c r="F73"/>
  <c r="F79"/>
  <c r="F78"/>
  <c r="F77"/>
  <c r="F76"/>
  <c r="F83"/>
  <c r="F82"/>
  <c r="E77"/>
  <c r="E76"/>
  <c r="E43"/>
  <c r="E38"/>
  <c r="E19"/>
  <c r="E32"/>
  <c r="E34"/>
  <c r="E36"/>
  <c r="E51"/>
  <c r="E50"/>
  <c r="E64"/>
  <c r="E73"/>
  <c r="E82"/>
  <c r="F85"/>
  <c r="J121" i="47"/>
  <c r="J85"/>
  <c r="E9" i="18"/>
  <c r="E19"/>
  <c r="E18"/>
  <c r="E22"/>
  <c r="E24"/>
  <c r="E21"/>
  <c r="E8"/>
  <c r="F8"/>
  <c r="E57"/>
  <c r="F47"/>
  <c r="F81" i="67"/>
  <c r="E8"/>
  <c r="D8"/>
  <c r="J120" i="47"/>
  <c r="F21" i="18"/>
  <c r="E32" i="20"/>
  <c r="E33"/>
  <c r="I120" i="47"/>
  <c r="F22" i="18"/>
  <c r="F24"/>
  <c r="F18"/>
  <c r="F9"/>
  <c r="F10"/>
  <c r="F11"/>
  <c r="F12"/>
  <c r="F13"/>
  <c r="F14"/>
  <c r="F15"/>
  <c r="F16"/>
  <c r="F17"/>
  <c r="F19"/>
  <c r="F20"/>
  <c r="F23"/>
  <c r="F25"/>
  <c r="F26"/>
  <c r="F39"/>
  <c r="F40"/>
  <c r="F57"/>
</calcChain>
</file>

<file path=xl/sharedStrings.xml><?xml version="1.0" encoding="utf-8"?>
<sst xmlns="http://schemas.openxmlformats.org/spreadsheetml/2006/main" count="1851" uniqueCount="387">
  <si>
    <t>Администрация Онгудайского сельского поселения</t>
  </si>
  <si>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</si>
  <si>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</si>
  <si>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</si>
  <si>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</si>
  <si>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</si>
  <si>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</si>
  <si>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</si>
  <si>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</si>
  <si>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</si>
  <si>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</si>
  <si>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611</t>
  </si>
  <si>
    <t>Наименование</t>
  </si>
  <si>
    <t>Код главы администратора*</t>
  </si>
  <si>
    <t>1 00 00000 00 0000 000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</si>
  <si>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</si>
  <si>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</si>
  <si>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</si>
  <si>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</si>
  <si>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</si>
  <si>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</si>
  <si>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</si>
  <si>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</si>
  <si>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</si>
  <si>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</si>
  <si>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</si>
  <si>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</si>
  <si>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Культура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</si>
  <si>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</si>
  <si>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</si>
  <si>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</si>
  <si>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</si>
  <si>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</si>
  <si>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</si>
  <si>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</si>
  <si>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</si>
  <si>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</si>
  <si>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</si>
  <si>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</si>
  <si>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</si>
  <si>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</si>
  <si>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</si>
  <si>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</si>
  <si>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0500</t>
  </si>
  <si>
    <t>0503</t>
  </si>
  <si>
    <t>0800</t>
  </si>
  <si>
    <t>0801</t>
  </si>
  <si>
    <t>(тыс. рублей)</t>
  </si>
  <si>
    <t>1 03 02000 01 0000 110</t>
  </si>
  <si>
    <t>Раздел, подраздел</t>
  </si>
  <si>
    <t>Раздел</t>
  </si>
  <si>
    <t>Подраздел</t>
  </si>
  <si>
    <t>Целевая статья</t>
  </si>
  <si>
    <t>Вид расходов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</si>
  <si>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</si>
  <si>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</si>
  <si>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</si>
  <si>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</si>
  <si>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</si>
  <si>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</si>
  <si>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</si>
  <si>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</si>
  <si>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Дотации на выравнивание бюджетной обеспеченности</t>
  </si>
  <si>
    <t>Общегосударственные вопросы</t>
  </si>
  <si>
    <t>01</t>
  </si>
  <si>
    <t>1.1.</t>
  </si>
  <si>
    <t>02</t>
  </si>
  <si>
    <t>1.2.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</si>
  <si>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</si>
  <si>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</si>
  <si>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</si>
  <si>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</si>
  <si>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</si>
  <si>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Жилищно-коммунальное хозяйство</t>
  </si>
  <si>
    <t>05</t>
  </si>
  <si>
    <t xml:space="preserve">Благоустройство </t>
  </si>
  <si>
    <t>Культура, кинематография</t>
  </si>
  <si>
    <t>08</t>
  </si>
  <si>
    <t xml:space="preserve">Культура </t>
  </si>
  <si>
    <t>11</t>
  </si>
  <si>
    <t>Прочие расходы</t>
  </si>
  <si>
    <t>Условно утвержденные расходы</t>
  </si>
  <si>
    <t>Итого расходов</t>
  </si>
  <si>
    <t>1.</t>
  </si>
  <si>
    <t>121</t>
  </si>
  <si>
    <t>Иные выплаты персоналу, за исключением фонда оплаты труда</t>
  </si>
  <si>
    <t>122</t>
  </si>
  <si>
    <t>Уплата налога на имущество организаций и земельного налога</t>
  </si>
  <si>
    <t>Уплата прочих налогов, сборов и иных платежей</t>
  </si>
  <si>
    <t>1.3.</t>
  </si>
  <si>
    <t>1.4.</t>
  </si>
  <si>
    <t>244</t>
  </si>
  <si>
    <t>851</t>
  </si>
  <si>
    <t>1.5.</t>
  </si>
  <si>
    <t>1.6.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</si>
  <si>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</si>
  <si>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</si>
  <si>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14</t>
  </si>
  <si>
    <t>Другие вопросы в области национальной безопасности и правоохранительной деятельности</t>
  </si>
  <si>
    <t>99</t>
  </si>
  <si>
    <t>09</t>
  </si>
  <si>
    <t>0000000</t>
  </si>
  <si>
    <t>00</t>
  </si>
  <si>
    <t>9990000</t>
  </si>
  <si>
    <t>999</t>
  </si>
  <si>
    <t>НАЛОГОВЫЕ И НЕНАЛОГОВЫЕ ДОХОДЫ</t>
  </si>
  <si>
    <t>НАЛОГОВЫЕ ДОХОДЫ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</si>
  <si>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</si>
  <si>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</si>
  <si>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</si>
  <si>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</si>
  <si>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</si>
  <si>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</si>
  <si>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</si>
  <si>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</si>
  <si>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</si>
  <si>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</si>
  <si>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</si>
  <si>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indexed="10"/>
        <rFont val="Times New Roman"/>
        <family val="1"/>
        <charset val="204"/>
      </rPr>
      <t xml:space="preserve"> </t>
    </r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</si>
  <si>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</si>
  <si>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</si>
  <si>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</si>
  <si>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r>
      <t xml:space="preserve">Земельный налог </t>
    </r>
    <r>
      <rPr>
        <i/>
        <sz val="14"/>
        <color indexed="10"/>
        <rFont val="Times New Roman"/>
        <family val="1"/>
        <charset val="204"/>
      </rPr>
      <t xml:space="preserve"> </t>
    </r>
  </si>
  <si>
    <t>Безвозмездные поступления</t>
  </si>
  <si>
    <t xml:space="preserve"> 2 02 00000 00 0000 000</t>
  </si>
  <si>
    <t>Всего доходов</t>
  </si>
  <si>
    <t>* отражается код главы главного администратора (администратора) доходов местного бюджета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</si>
  <si>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
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</si>
  <si>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</si>
  <si>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</si>
  <si>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</si>
  <si>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</si>
  <si>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</si>
  <si>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10</t>
  </si>
  <si>
    <t>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</si>
  <si>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</si>
  <si>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0102</t>
  </si>
  <si>
    <t>0310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</si>
  <si>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</si>
  <si>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</si>
  <si>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</si>
  <si>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</si>
  <si>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</si>
  <si>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</si>
  <si>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</si>
  <si>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</si>
  <si>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0120000000</t>
  </si>
  <si>
    <t>0120200000</t>
  </si>
  <si>
    <t>0120100000</t>
  </si>
  <si>
    <t>0120400000</t>
  </si>
  <si>
    <t>0120500000</t>
  </si>
  <si>
    <t>0140000000</t>
  </si>
  <si>
    <t>0140200000</t>
  </si>
  <si>
    <t>0130000000</t>
  </si>
  <si>
    <t>0130300000</t>
  </si>
  <si>
    <t>0130100000</t>
  </si>
  <si>
    <t>9900000000</t>
  </si>
  <si>
    <t xml:space="preserve">Прочие расходы </t>
  </si>
  <si>
    <t>0309</t>
  </si>
  <si>
    <t>0412</t>
  </si>
  <si>
    <t>010А101100</t>
  </si>
  <si>
    <t>010А101110</t>
  </si>
  <si>
    <t>010А101190</t>
  </si>
  <si>
    <t>990А001100</t>
  </si>
  <si>
    <t>990000Ш600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</si>
  <si>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</si>
  <si>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</si>
  <si>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</t>
  </si>
  <si>
    <t xml:space="preserve"> </t>
  </si>
  <si>
    <t>Код бюджетной классификации</t>
  </si>
  <si>
    <t>Ведомство</t>
  </si>
  <si>
    <t>9999</t>
  </si>
  <si>
    <t>9900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</si>
  <si>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</si>
  <si>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</si>
  <si>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Изменения (+,-)</t>
  </si>
  <si>
    <t>2020 год</t>
  </si>
  <si>
    <t>8</t>
  </si>
  <si>
    <t>Уплата иных платежей</t>
  </si>
  <si>
    <t>853</t>
  </si>
  <si>
    <t>Другие вопросы в области жилищно-коммунального хозяйства</t>
  </si>
  <si>
    <t>0505</t>
  </si>
  <si>
    <t>КОД</t>
  </si>
  <si>
    <t>Наименование программы</t>
  </si>
  <si>
    <t>Итого</t>
  </si>
  <si>
    <t>010А101000</t>
  </si>
  <si>
    <t>Основное мероприятие: Материально-техническое обеспечение Администрации Онгудайского сельского поселения</t>
  </si>
  <si>
    <t>Расходы на обеспечение функций Администрации Онгудайского сельского поселения</t>
  </si>
  <si>
    <t>Основное мероприятие: Повышение уровня благоустройства</t>
  </si>
  <si>
    <t>Основное мероприятие: Профилактика терроризма и экстремизма</t>
  </si>
  <si>
    <t>Основное мероприятие: Развитие молодежной политики</t>
  </si>
  <si>
    <t>Основное мероприятие: Повышение эффективности использования земельных участков</t>
  </si>
  <si>
    <t>Основное мероприятие: Обеспечение защиты населения и территории поселения от чрезвычайных ситуаций природного и техногенного характера</t>
  </si>
  <si>
    <t xml:space="preserve">Основное мероприятие: Обеспечение пожарной безопасности </t>
  </si>
  <si>
    <t xml:space="preserve">Основное мероприятие:Развитие культуры </t>
  </si>
  <si>
    <t>Подпрограмма "Развитие социально-культурной сферы Онгудайского сельского поселения" муниципальной программы "Комплексное развитие территории Онгудайского сельского поселения"</t>
  </si>
  <si>
    <t>Обеспечивающая подпрограмма "Обеспечение деятельности Администрации Онгудайского сельского поселения" муниципальной программы "Комплексное развитие территории Онгудайского сельского поселения"</t>
  </si>
  <si>
    <t>Подпрограмма "Устойчивое развитие систем жизнеобеспечения Онгудайского сельского поселения" муниципальной программы "Комплексное развитие территории Онгудайского сельского поселения"</t>
  </si>
  <si>
    <t>Подпрограмма "Повышение качества управления муниципальным имуществом и земельными ресурсами Онгудайского сельского поселения" муниципальной программы "Комплексное развитие территории Онгудайского сельского поселения"</t>
  </si>
  <si>
    <t>Подпрограмма "Развитие социально-культурной сферы Онгудайского сельского поселения на 2015-2018г.г." муниципальной программы "Комплексное развитие территории Онгудайского сельского поселения"</t>
  </si>
  <si>
    <t>2 02 15001 10 0000 150</t>
  </si>
  <si>
    <t>2 02 45160 10 0000 150</t>
  </si>
  <si>
    <t>2 02 10000 00 0000 150</t>
  </si>
  <si>
    <t>2 02 15001 00 0000 150</t>
  </si>
  <si>
    <t>2 02 40000 00 0000 150</t>
  </si>
  <si>
    <t>2 02 45160 00 0000 150</t>
  </si>
  <si>
    <t>Прогнозируемые объемы поступлений доходов в бюджет муниципального образования Онгудайское сельское поселение на 2020 год</t>
  </si>
  <si>
    <t>Итого с изменениями 2020 год</t>
  </si>
  <si>
    <t>Сумма на 2022 год</t>
  </si>
  <si>
    <t>Ведомственная структура расходов бюджета муниципального образования Онгудайское сельское поселение на 2020 год</t>
  </si>
  <si>
    <t>(тыс.рублей.)</t>
  </si>
  <si>
    <t>Субсидии на выплаты по оплате труда работников</t>
  </si>
  <si>
    <t>010А1S8500</t>
  </si>
  <si>
    <t>01402S8500</t>
  </si>
  <si>
    <t>01201S8500</t>
  </si>
  <si>
    <t>01303S8500</t>
  </si>
  <si>
    <t xml:space="preserve"> 2020 год</t>
  </si>
  <si>
    <t>01301S8500</t>
  </si>
  <si>
    <t>(тыс. руб.)</t>
  </si>
  <si>
    <t>Распределение
бюджета муниципального образования  Онгудайское сельское поселение на 2020 год по разделам и подразделам функциональной классификации расходов</t>
  </si>
  <si>
    <t>Итого с изменениями, 2020 год</t>
  </si>
  <si>
    <t xml:space="preserve"> Распределение бюджетных ассигнований местного бюджета на реализацию муниципальных программ на 2020-2022 года</t>
  </si>
  <si>
    <t>Сумма на 2020 год</t>
  </si>
  <si>
    <t xml:space="preserve">Сумма на 2021 год </t>
  </si>
  <si>
    <t>1 06 06033 10 0000 110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</si>
  <si>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</si>
  <si>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</si>
  <si>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Муниципальная программа формирования современной городской среды муниципального образования Онгудайское сельское поселение "Формирование современной городской среды на территории муниципального образования Онгудайское сельское поселение на 2018-2022 годы"</t>
  </si>
  <si>
    <t>0200000000</t>
  </si>
  <si>
    <t>Субсидии на реализацию программ формирования современной городской среды</t>
  </si>
  <si>
    <t>022F255550</t>
  </si>
  <si>
    <t>Социальная политика</t>
  </si>
  <si>
    <t>Социальное обеспечение населения</t>
  </si>
  <si>
    <t>Метериальная помощь</t>
  </si>
  <si>
    <t>9900000100</t>
  </si>
  <si>
    <t>Пособия, компенсации и иные социальные выплаты гражданам, кроме публичных нормативных обязательств</t>
  </si>
  <si>
    <t>321</t>
  </si>
  <si>
    <t>1000</t>
  </si>
  <si>
    <t>1003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</si>
  <si>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видов расходов классификации расходов бюджета муниципального образования Онгудайское сельское поселение на 2020 год.</t>
  </si>
  <si>
    <t>Изменения (+;-)</t>
  </si>
  <si>
    <t>С учетом изменений 2020 год</t>
  </si>
  <si>
    <t>2</t>
  </si>
  <si>
    <t>Муниципальная программа "Комплексное развитие территории Онгудайского сельского поселения на 2015-2018г.г"</t>
  </si>
  <si>
    <t>0100000000</t>
  </si>
  <si>
    <t>Обеспечивающая подпрограмма Обеспечение деятельности Администрации Онгудайского сельского поселения муниципальной программы "Комплексное развитие территории Онгудайского сельского поселения"</t>
  </si>
  <si>
    <t>Уплата прочих налогов, сборов и иных платежей.</t>
  </si>
  <si>
    <t>Основное мероприятие: Обеспечение пожарной безопасности</t>
  </si>
  <si>
    <t>Основное мероприятие: Развитие культуры</t>
  </si>
  <si>
    <t>990000Ш000</t>
  </si>
  <si>
    <t>9990000000</t>
  </si>
  <si>
    <t>Материальная помощь</t>
  </si>
  <si>
    <t>0220000000</t>
  </si>
  <si>
    <t>Основное мероприятие: Реализация мероприятий, направленных на благоустройство общественных территорий в рамках подпрограммы "Повышение уровня благоустройства общественных территорий муниципального образования Онгудайское сельское поселение в 2018-2022 году"</t>
  </si>
  <si>
    <t xml:space="preserve"> 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</si>
  <si>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</si>
  <si>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</si>
  <si>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</si>
  <si>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</si>
  <si>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</si>
  <si>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2 02 25555 00 0000 150</t>
  </si>
  <si>
    <t>Субсидии бюджетам на реализацию программ формирования современной городской среды</t>
  </si>
  <si>
    <t>2 02 25576 00 0000 150</t>
  </si>
  <si>
    <t>Субсидии бюджетам на обеспечение комплексного развития сельских территорий.</t>
  </si>
  <si>
    <t>2 02 25576 10 0000 150</t>
  </si>
  <si>
    <t>Субсидии бюджетам сельских поселений на обеспечение комплексного развития сельских территорий.</t>
  </si>
  <si>
    <t>1 17 00000 00 0000 000</t>
  </si>
  <si>
    <t>Прочие неналоговые доходы</t>
  </si>
  <si>
    <t>1 17 05000 00 0000 000</t>
  </si>
  <si>
    <t>Прочие неналоговые доходы бюджетов сельских поселений</t>
  </si>
  <si>
    <t>1 17 05050 10 0000 000</t>
  </si>
  <si>
    <t>Обеспечение проведения выборов и референдумов</t>
  </si>
  <si>
    <t>990000Ш500</t>
  </si>
  <si>
    <t>Резервный фонд администрации МО "Онгудайский район"</t>
  </si>
  <si>
    <t>02202S0200</t>
  </si>
  <si>
    <t>Субсидии на выполнение работ по благоустройству территории в рамках реализации проекта "Инициативы граждан".</t>
  </si>
  <si>
    <t>022F210000</t>
  </si>
  <si>
    <t>0220200000</t>
  </si>
  <si>
    <t>Основное мероприятие: благоустройство территории в рамках реализации проекта "Инициативы граждан"</t>
  </si>
  <si>
    <t>Повышение уровня благоустройства общественных территорий в рамках муниципальной программы "Формирование современной городской среды на территории муниципального образования Онгудайское сельское поселение на 2018-2022 годы"</t>
  </si>
  <si>
    <t>Расходы на благоустройство спортивной детской площадки в рамках муниципальной программы "Формирование современной городской среды на территории муниципального образования Онгудайское сельское поселение на 2018-2022 годы" (софинансирование из местного бюджета)</t>
  </si>
  <si>
    <t>022F200000</t>
  </si>
  <si>
    <t>Благоустройство спортивной детской площадки в рамках муниципальной программы "Формирование современной городской среды на территории муниципального образования Онгудайское сельское поселение на 2018-2022 годы"</t>
  </si>
  <si>
    <t>Муниципальная программа "Комплексное развитие Онгудайского сельского поселения"</t>
  </si>
  <si>
    <t>0300000000</t>
  </si>
  <si>
    <t>Обеспечение комплексного развития территории Онгудайского сельского поселения</t>
  </si>
  <si>
    <t>0310000000</t>
  </si>
  <si>
    <t>03103L5761</t>
  </si>
  <si>
    <t>Муниципальная программа "Комплексное развитие территории Онгудайского сельского поселения"</t>
  </si>
  <si>
    <t>06</t>
  </si>
  <si>
    <t>9900000200</t>
  </si>
  <si>
    <t>Другие вопросы в области социальной политики</t>
  </si>
  <si>
    <t>Социальная помощь в виде социальной выплаты</t>
  </si>
  <si>
    <t>0107</t>
  </si>
  <si>
    <t>1006</t>
  </si>
  <si>
    <t xml:space="preserve"> Муниципальная программа «Комплексное развитие территории Онгудайского сельского поселения"</t>
  </si>
  <si>
    <t xml:space="preserve"> НЕНАЛОГОВЫЕ ДОХОДЫ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</si>
  <si>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</si>
  <si>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</si>
  <si>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</si>
  <si>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</si>
  <si>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</si>
  <si>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</si>
  <si>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</si>
  <si>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</si>
  <si>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1 16 02020 02 0000 140</t>
  </si>
  <si>
    <t>Административные штрафы, установленные законом субъектов Российской Федерации об административных правонарушениях, за нарушение муниципальных правовых актов</t>
  </si>
  <si>
    <t xml:space="preserve">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</si>
  <si>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</si>
  <si>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</si>
  <si>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</si>
  <si>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</si>
  <si>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</si>
  <si>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</si>
  <si>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</si>
  <si>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</si>
  <si>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>Прочие безвозмездные поступления в бюджеты сельских поселений.</t>
  </si>
  <si>
    <t>2 07 05020 10 0000 150</t>
  </si>
  <si>
    <t>Поступления от денежных пожертвований, предоставляемых физическими лицами получателями средств бюджетов сельского поселения.</t>
  </si>
  <si>
    <t>Дорожное хозяйство (Дорожные фонды)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</si>
  <si>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</si>
  <si>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Субсидия на софинансирование повышения оплаты труда работников муниципальных учреждений</t>
  </si>
  <si>
    <t>0409</t>
  </si>
  <si>
    <t>0310300000</t>
  </si>
  <si>
    <t>0310300001</t>
  </si>
  <si>
    <t>Основное мероприятие: реконструкция памятника погибшим в ВОВ с устройством памятного бюста Героя Советского Союза И.И.Семенова</t>
  </si>
  <si>
    <t>Основное мероприятие: реконструкция памятника погибшим в ВОВ с устройстановкой памятного бюста Героя Советского Союза И.И.Семенова (субсидии)</t>
  </si>
  <si>
    <t xml:space="preserve">Благоустройство  памятника погибшим в ВОВ с устройстановкой памятного бюста Героя Советского Союза И.И.Семенова (софинансирование из внебюджетных источников) </t>
  </si>
  <si>
    <t>Основное мероприятие: благоустройство памятника погибшим в ВОВ с устройством памятного бюста Героя Советского Союза И.И.Семенова</t>
  </si>
  <si>
    <t>Основное мероприятие: благоустройство Мемориала Победы с устройством бюста Героя Советского Союза И.И.Семенова</t>
  </si>
  <si>
    <t>Прогнозируемые объемы поступлений доходов в бюджет муниципального образования Онгудайское сельское поселение в 2021 и 2022 годах</t>
  </si>
  <si>
    <t>(тыс.рублей)</t>
  </si>
  <si>
    <t>на 2021</t>
  </si>
  <si>
    <t>С учетом изменений 2021 год</t>
  </si>
  <si>
    <t>1 06 06033 00 0000 110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</si>
  <si>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</si>
  <si>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</si>
  <si>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</si>
  <si>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</si>
  <si>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</si>
  <si>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</si>
  <si>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</si>
  <si>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</si>
  <si>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</si>
  <si>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</si>
  <si>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</si>
  <si>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</si>
  <si>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</si>
  <si>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</si>
  <si>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и компенсации затрат государства</t>
  </si>
  <si>
    <t>1 13 01000 00 0000 130</t>
  </si>
  <si>
    <t xml:space="preserve">Доходы от оказания платных услуг (работ) </t>
  </si>
  <si>
    <t>1 13 01995 00 0000 130</t>
  </si>
  <si>
    <t xml:space="preserve">Прочие доходы от оказания платных услуг (работ) </t>
  </si>
  <si>
    <t>1 13 01995 10 0000 130</t>
  </si>
  <si>
    <t>Прочие доходы от оказания платных услуг (работ) получателями средств бюджетов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</si>
  <si>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</si>
  <si>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</si>
  <si>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2 02 20000 00 0000 150</t>
  </si>
  <si>
    <t xml:space="preserve">
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</si>
  <si>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видов расходов классификации расходов бюджета муниципального образования Онгудайское сельское поселение на плановый период 2021 и 2022 год.</t>
  </si>
  <si>
    <t>2021 год</t>
  </si>
  <si>
    <t>Ведомственная структура расходов бюджета муниципального образования Онгудайское сельское поселение на плановый период 2021 и 2022 годов</t>
  </si>
  <si>
    <t>Обеспечивающая программа Обеспечение деятельности Администрации Онгудайского сельского поселения муниципальной программы "Комплексное развитие территории Онгудайского сельского поселения"</t>
  </si>
  <si>
    <t>Подпрограмма "Устойчивое развитие систем жизнеобеспечения Онгудайского сельского поселения"муниципальной программы "Комплексное развитие территории Онгудайского сельского поселения"</t>
  </si>
  <si>
    <t>Основное мероприятие: Повышение уровня благоустройства в рамках подпрограммы</t>
  </si>
  <si>
    <t>Подпрограмма "Развитие социально-культурной сферы Онгудайского сельского поселения"муниципальной программы "Комплексное развитие территории Онгудайского сельского поселения"</t>
  </si>
  <si>
    <t>1.7.</t>
  </si>
  <si>
    <t>Физическая культура и спорт</t>
  </si>
  <si>
    <t>Другие вопросы в области физической культуры и спорта</t>
  </si>
  <si>
    <t>Подпрограмма "Развитие социально-культурной сферы Онгудайского сельского поселения."муниципальной программы "Комплексное развитие территории Онгудайского сельского поселения"</t>
  </si>
  <si>
    <t>Распределение
бюджета муниципального образования  Онгудайское сельское поселение на плановый период 2021-2022 годов по разделам и подразделам функциональной классификации расходов</t>
  </si>
  <si>
    <t>2022 год</t>
  </si>
  <si>
    <t xml:space="preserve">Физическая культура </t>
  </si>
  <si>
    <t>1100</t>
  </si>
  <si>
    <t>1105</t>
  </si>
  <si>
    <t>01301S5100</t>
  </si>
  <si>
    <t>Приложение  3
к решению «О внесении изменений и дополнений в бюджет 
муниципального образования Онгудайское сельское поселение
на 2020 год и на плановый период 2021 и 2022 годов" от 27.10.2020г. № 6-2</t>
  </si>
  <si>
    <t xml:space="preserve">Приложение 1
к решению «О внесении изменений и дополнений в бюджет 
муниципального образования Онгудайское сельское поселение
на 2020 год и на плановый период 2021 и 2022 годов» от 27.10.2020 г. № 6-2
</t>
  </si>
  <si>
    <t>Приложение 2
к решению «О внесении изменений и дополнений в бюджет 
муниципального образования Онгудайское сельское поселение
на 2020 год и на плановый период 2021 и 2022 годов» от 27.10.2020г. № 6-2</t>
  </si>
  <si>
    <t>Приложение 4
к решению «О внесении изменений и дополнений в бюджет 
муниципального образования Онгудайское сельское поселение
на 2020 год и на плановый период 2021 и 2022 годов» от 27.10.2020г. № 6-2</t>
  </si>
  <si>
    <t>Приложение 5
к решению «О внесении изменеий и дополнений в бюджет 
муниципального образования Онгудайское сельское поселение
на 2020 год и на плановый период 2021 и 2022 годов» от 27.10.2020 г.№ 6-2</t>
  </si>
  <si>
    <t>Приложение 6
к решению «О внесении изменеий и дополнений в бюджет 
муниципального образования Онгудайское сельское поселение
на 2020 год и на плановый период 2021 и 2022 годов» от 27.10.2020 г.№ 6-2</t>
  </si>
  <si>
    <t>Приложение 7
к решению «О внесении изменений и дополнений в бюджет 
муниципального образования Онгудайское сельское поселение
на 2020 год и на плановый период 2021 и 2022 годов» от 27.10.2020г. № 6-2</t>
  </si>
  <si>
    <t>Приложение 8
к решению «О внесении изменений и дополнений в бюджет 
муниципального образования Онгудайское сельское поселение
на 2020 год и на плановый период 2021 и 2022 годов» от 27.10.2020г. № 6-2</t>
  </si>
  <si>
    <t>Приложение 9
к решению «О внесении изменений и дополнений в бюджет 
муниципального образования Онгудайское сельское поселение
на 2020 год и на плановый период 2021 и 2022 годов» от 27.10.2020г. № 6-2</t>
  </si>
  <si>
    <t xml:space="preserve">Реконструкция памятника погибшим в ВОВ с установкой памятного бюста Героя Советского Союза И.И.Семенова (софинансирование из внебюджетных источников) 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</si>
</sst>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</numFmts>
  <fonts count="4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4"/>
      <color indexed="8"/>
      <name val="Arial Cyr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1" fillId="0" borderId="0"/>
    <xf numFmtId="0" fontId="1" fillId="0" borderId="0"/>
    <xf numFmtId="0" fontId="21" fillId="0" borderId="0" applyNumberFormat="0" applyFont="0" applyFill="0" applyBorder="0" applyAlignment="0" applyProtection="0">
      <alignment vertical="top"/>
    </xf>
    <xf numFmtId="0" fontId="3" fillId="0" borderId="0"/>
    <xf numFmtId="0" fontId="22" fillId="0" borderId="0">
      <alignment vertical="top"/>
    </xf>
    <xf numFmtId="0" fontId="39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97">
    <xf numFmtId="0" fontId="0" fillId="0" borderId="0" xfId="0"/>
    <xf numFmtId="0" fontId="0" fillId="0" borderId="0" xfId="0" applyAlignme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5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6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4" fillId="0" borderId="0" xfId="0" applyFont="1"/>
    <xf numFmtId="0" fontId="5" fillId="0" borderId="0" xfId="0" applyFont="1" applyAlignment="1">
      <alignment horizontal="center" vertical="top" wrapText="1"/>
    </xf>
    <xf numFmtId="0" fontId="24" fillId="0" borderId="0" xfId="0" applyFont="1" applyAlignment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29" fillId="0" borderId="0" xfId="0" applyFont="1"/>
    <xf numFmtId="0" fontId="30" fillId="0" borderId="0" xfId="0" applyFont="1"/>
    <xf numFmtId="0" fontId="24" fillId="0" borderId="0" xfId="0" applyFont="1" applyAlignment="1">
      <alignment horizontal="right" vertical="justify"/>
    </xf>
    <xf numFmtId="0" fontId="24" fillId="0" borderId="0" xfId="0" applyFont="1" applyAlignment="1">
      <alignment horizontal="left" vertical="justify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0" fontId="24" fillId="0" borderId="0" xfId="0" applyFont="1" applyBorder="1"/>
    <xf numFmtId="164" fontId="11" fillId="0" borderId="0" xfId="0" quotePrefix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Font="1" applyBorder="1"/>
    <xf numFmtId="1" fontId="8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0" fillId="0" borderId="0" xfId="0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49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top"/>
    </xf>
    <xf numFmtId="0" fontId="27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justify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justify" wrapText="1"/>
    </xf>
    <xf numFmtId="0" fontId="3" fillId="0" borderId="0" xfId="0" applyFont="1" applyAlignment="1">
      <alignment horizontal="left" vertical="justify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4" fillId="0" borderId="0" xfId="0" applyFont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7" fillId="0" borderId="1" xfId="0" applyFont="1" applyBorder="1"/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wrapText="1"/>
    </xf>
    <xf numFmtId="0" fontId="8" fillId="0" borderId="0" xfId="0" applyFont="1" applyAlignment="1">
      <alignment wrapText="1"/>
    </xf>
    <xf numFmtId="0" fontId="25" fillId="0" borderId="3" xfId="2" applyFont="1" applyFill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25" fillId="0" borderId="0" xfId="0" applyNumberFormat="1" applyFont="1" applyAlignment="1">
      <alignment vertical="top" wrapText="1"/>
    </xf>
    <xf numFmtId="0" fontId="8" fillId="0" borderId="1" xfId="0" applyFont="1" applyBorder="1" applyAlignment="1">
      <alignment horizontal="left" wrapText="1"/>
    </xf>
    <xf numFmtId="0" fontId="8" fillId="2" borderId="5" xfId="0" applyFont="1" applyFill="1" applyBorder="1" applyAlignment="1">
      <alignment vertical="center" wrapText="1"/>
    </xf>
    <xf numFmtId="0" fontId="8" fillId="0" borderId="5" xfId="1" applyFont="1" applyFill="1" applyBorder="1" applyAlignment="1">
      <alignment horizontal="justify" vertical="top" wrapText="1"/>
    </xf>
    <xf numFmtId="49" fontId="8" fillId="2" borderId="5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justify" wrapText="1"/>
    </xf>
    <xf numFmtId="2" fontId="8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27" fillId="0" borderId="3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 vertical="center" wrapText="1"/>
    </xf>
    <xf numFmtId="2" fontId="25" fillId="0" borderId="0" xfId="0" applyNumberFormat="1" applyFont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vertical="center" wrapText="1"/>
    </xf>
    <xf numFmtId="0" fontId="9" fillId="0" borderId="5" xfId="1" applyFont="1" applyFill="1" applyBorder="1" applyAlignment="1">
      <alignment horizontal="justify" vertical="top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9" fillId="2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166" fontId="25" fillId="2" borderId="1" xfId="1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9" fillId="2" borderId="6" xfId="1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2" fontId="9" fillId="2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/>
    </xf>
    <xf numFmtId="49" fontId="25" fillId="0" borderId="1" xfId="0" applyNumberFormat="1" applyFont="1" applyBorder="1" applyAlignment="1">
      <alignment horizontal="center" vertical="top" wrapText="1"/>
    </xf>
    <xf numFmtId="49" fontId="33" fillId="0" borderId="1" xfId="0" applyNumberFormat="1" applyFont="1" applyBorder="1" applyAlignment="1">
      <alignment horizontal="center" vertical="top" wrapText="1"/>
    </xf>
    <xf numFmtId="2" fontId="33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center" vertical="top" wrapText="1"/>
    </xf>
    <xf numFmtId="2" fontId="8" fillId="0" borderId="1" xfId="1" applyNumberFormat="1" applyFont="1" applyFill="1" applyBorder="1" applyAlignment="1">
      <alignment horizontal="justify" vertical="center" wrapText="1"/>
    </xf>
    <xf numFmtId="2" fontId="18" fillId="0" borderId="0" xfId="0" applyNumberFormat="1" applyFont="1"/>
    <xf numFmtId="49" fontId="25" fillId="0" borderId="0" xfId="0" applyNumberFormat="1" applyFont="1" applyFill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33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49" fontId="25" fillId="0" borderId="0" xfId="0" applyNumberFormat="1" applyFont="1" applyFill="1" applyAlignment="1">
      <alignment horizontal="center" vertical="top" wrapText="1"/>
    </xf>
    <xf numFmtId="0" fontId="16" fillId="0" borderId="0" xfId="0" applyFont="1" applyFill="1"/>
    <xf numFmtId="0" fontId="8" fillId="0" borderId="0" xfId="0" applyFont="1" applyFill="1" applyAlignment="1">
      <alignment horizontal="right" wrapText="1"/>
    </xf>
    <xf numFmtId="0" fontId="8" fillId="0" borderId="0" xfId="0" applyFont="1" applyFill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18" fillId="0" borderId="0" xfId="0" applyFont="1" applyFill="1"/>
    <xf numFmtId="0" fontId="34" fillId="0" borderId="0" xfId="0" applyFont="1" applyFill="1"/>
    <xf numFmtId="0" fontId="35" fillId="0" borderId="0" xfId="0" applyFont="1" applyFill="1"/>
    <xf numFmtId="0" fontId="9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33" fillId="0" borderId="1" xfId="2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wrapText="1"/>
    </xf>
    <xf numFmtId="2" fontId="35" fillId="0" borderId="0" xfId="0" applyNumberFormat="1" applyFont="1" applyFill="1"/>
    <xf numFmtId="0" fontId="36" fillId="0" borderId="0" xfId="0" applyFont="1" applyFill="1"/>
    <xf numFmtId="49" fontId="8" fillId="0" borderId="1" xfId="0" applyNumberFormat="1" applyFont="1" applyFill="1" applyBorder="1" applyAlignment="1">
      <alignment vertical="center" wrapText="1"/>
    </xf>
    <xf numFmtId="0" fontId="25" fillId="0" borderId="1" xfId="0" applyNumberFormat="1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 applyProtection="1">
      <alignment wrapText="1"/>
    </xf>
    <xf numFmtId="49" fontId="9" fillId="0" borderId="1" xfId="0" applyNumberFormat="1" applyFont="1" applyFill="1" applyBorder="1" applyAlignment="1">
      <alignment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33" fillId="0" borderId="7" xfId="0" applyNumberFormat="1" applyFont="1" applyFill="1" applyBorder="1" applyAlignment="1">
      <alignment horizontal="center" vertical="top" wrapText="1"/>
    </xf>
    <xf numFmtId="2" fontId="37" fillId="0" borderId="0" xfId="0" applyNumberFormat="1" applyFont="1" applyFill="1"/>
    <xf numFmtId="0" fontId="37" fillId="0" borderId="0" xfId="0" applyFont="1" applyFill="1"/>
    <xf numFmtId="0" fontId="14" fillId="0" borderId="0" xfId="0" applyFont="1" applyFill="1" applyAlignment="1">
      <alignment vertical="top" wrapText="1"/>
    </xf>
    <xf numFmtId="49" fontId="14" fillId="0" borderId="0" xfId="0" applyNumberFormat="1" applyFont="1" applyFill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top" wrapText="1"/>
    </xf>
    <xf numFmtId="0" fontId="9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8" fillId="0" borderId="0" xfId="0" applyFont="1" applyAlignment="1">
      <alignment horizontal="justify" wrapText="1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8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center" wrapText="1"/>
    </xf>
    <xf numFmtId="0" fontId="25" fillId="2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justify" vertical="top" wrapText="1"/>
    </xf>
    <xf numFmtId="0" fontId="8" fillId="0" borderId="3" xfId="0" applyFont="1" applyBorder="1"/>
    <xf numFmtId="2" fontId="8" fillId="0" borderId="3" xfId="0" applyNumberFormat="1" applyFont="1" applyBorder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wrapText="1"/>
    </xf>
    <xf numFmtId="0" fontId="7" fillId="0" borderId="0" xfId="0" applyFont="1" applyAlignment="1">
      <alignment horizontal="right"/>
    </xf>
    <xf numFmtId="2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2" fontId="19" fillId="0" borderId="0" xfId="0" applyNumberFormat="1" applyFont="1"/>
    <xf numFmtId="49" fontId="25" fillId="0" borderId="0" xfId="0" applyNumberFormat="1" applyFont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2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wrapText="1"/>
    </xf>
    <xf numFmtId="2" fontId="36" fillId="0" borderId="1" xfId="0" applyNumberFormat="1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49" fontId="8" fillId="0" borderId="6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4" fontId="25" fillId="2" borderId="1" xfId="1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6" fillId="0" borderId="8" xfId="0" applyFont="1" applyBorder="1" applyAlignment="1">
      <alignment vertical="top" wrapText="1"/>
    </xf>
    <xf numFmtId="0" fontId="26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24" fillId="0" borderId="0" xfId="0" applyFont="1" applyAlignment="1"/>
    <xf numFmtId="0" fontId="5" fillId="0" borderId="0" xfId="0" applyFont="1" applyAlignment="1">
      <alignment horizontal="justify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right" wrapText="1"/>
    </xf>
    <xf numFmtId="0" fontId="9" fillId="0" borderId="3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33" fillId="0" borderId="3" xfId="0" applyFont="1" applyFill="1" applyBorder="1" applyAlignment="1">
      <alignment horizontal="left" vertical="top" wrapText="1"/>
    </xf>
    <xf numFmtId="0" fontId="33" fillId="0" borderId="9" xfId="0" applyFont="1" applyFill="1" applyBorder="1" applyAlignment="1">
      <alignment horizontal="left" vertical="top" wrapText="1"/>
    </xf>
    <xf numFmtId="0" fontId="33" fillId="0" borderId="7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vertical="top" wrapText="1"/>
    </xf>
    <xf numFmtId="0" fontId="25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wrapText="1"/>
    </xf>
    <xf numFmtId="0" fontId="25" fillId="0" borderId="7" xfId="0" applyFont="1" applyFill="1" applyBorder="1" applyAlignment="1">
      <alignment horizontal="center" wrapText="1"/>
    </xf>
    <xf numFmtId="0" fontId="25" fillId="0" borderId="6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9" fillId="2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wrapText="1"/>
    </xf>
    <xf numFmtId="0" fontId="25" fillId="0" borderId="5" xfId="0" applyFont="1" applyFill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9" fillId="2" borderId="0" xfId="0" applyFont="1" applyFill="1" applyBorder="1" applyAlignment="1">
      <alignment horizontal="center" vertical="center" wrapText="1"/>
    </xf>
    <xf numFmtId="165" fontId="5" fillId="2" borderId="10" xfId="10" applyNumberFormat="1" applyFont="1" applyFill="1" applyBorder="1" applyAlignment="1">
      <alignment horizontal="right" wrapText="1"/>
    </xf>
  </cellXfs>
  <cellStyles count="11">
    <cellStyle name="Обычный" xfId="0" builtinId="0"/>
    <cellStyle name="Обычный 16" xfId="1"/>
    <cellStyle name="Обычный 18" xfId="2"/>
    <cellStyle name="Обычный 2" xfId="3"/>
    <cellStyle name="Обычный 2 2" xfId="4"/>
    <cellStyle name="Обычный 3" xfId="5"/>
    <cellStyle name="Обычный 4" xfId="6"/>
    <cellStyle name="Тысячи [0]_перечис.11" xfId="7"/>
    <cellStyle name="Тысячи_перечис.11" xfId="8"/>
    <cellStyle name="Финансовый 2" xfId="9"/>
    <cellStyle name="Финансовый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G67"/>
  <sheetViews>
    <sheetView view="pageBreakPreview" topLeftCell="A53" zoomScale="75" zoomScaleSheetLayoutView="100" workbookViewId="0">
      <selection activeCell="C5" sqref="C5"/>
    </sheetView>
  </sheetViews>
  <sheetFormatPr defaultRowHeight="12.75"/>
  <cols>
    <col min="1" max="1" width="17.42578125" customWidth="1"/>
    <col min="2" max="2" width="31.7109375" style="7" customWidth="1"/>
    <col min="3" max="3" width="80.85546875" style="10" customWidth="1"/>
    <col min="4" max="4" width="17" style="10" customWidth="1"/>
    <col min="5" max="5" width="18" style="10" customWidth="1"/>
    <col min="6" max="6" width="21.5703125" style="10" customWidth="1"/>
  </cols>
  <sheetData>
    <row r="1" spans="1:6" s="2" customFormat="1" ht="132.75" customHeight="1">
      <c r="B1" s="4"/>
      <c r="C1" s="5"/>
      <c r="D1" s="258" t="s">
        <v>378</v>
      </c>
      <c r="E1" s="258"/>
      <c r="F1" s="258"/>
    </row>
    <row r="2" spans="1:6" s="2" customFormat="1" ht="76.5" customHeight="1">
      <c r="B2" s="4"/>
      <c r="C2" s="5"/>
      <c r="D2" s="251"/>
      <c r="E2" s="251"/>
      <c r="F2" s="251"/>
    </row>
    <row r="3" spans="1:6" s="32" customFormat="1" ht="45" customHeight="1">
      <c r="A3" s="261" t="s">
        <v>206</v>
      </c>
      <c r="B3" s="262"/>
      <c r="C3" s="262"/>
      <c r="D3" s="262"/>
      <c r="E3" s="262"/>
      <c r="F3" s="262"/>
    </row>
    <row r="4" spans="1:6" s="32" customFormat="1" ht="29.25" customHeight="1">
      <c r="A4" s="131"/>
      <c r="B4" s="31"/>
      <c r="C4" s="31"/>
      <c r="D4" s="31"/>
      <c r="E4" s="31"/>
      <c r="F4" s="156" t="s">
        <v>210</v>
      </c>
    </row>
    <row r="5" spans="1:6" s="32" customFormat="1" ht="56.25">
      <c r="A5" s="28" t="s">
        <v>13</v>
      </c>
      <c r="B5" s="28" t="s">
        <v>142</v>
      </c>
      <c r="C5" s="28" t="s">
        <v>12</v>
      </c>
      <c r="D5" s="28" t="s">
        <v>216</v>
      </c>
      <c r="E5" s="132" t="s">
        <v>175</v>
      </c>
      <c r="F5" s="127" t="s">
        <v>207</v>
      </c>
    </row>
    <row r="6" spans="1:6" s="6" customFormat="1" ht="15.75">
      <c r="A6" s="27">
        <v>1</v>
      </c>
      <c r="B6" s="27">
        <v>2</v>
      </c>
      <c r="C6" s="27">
        <v>3</v>
      </c>
      <c r="D6" s="27">
        <v>4</v>
      </c>
      <c r="E6" s="138">
        <v>4</v>
      </c>
      <c r="F6" s="139">
        <v>5</v>
      </c>
    </row>
    <row r="7" spans="1:6" s="32" customFormat="1" ht="18.75">
      <c r="A7" s="70" t="s">
        <v>55</v>
      </c>
      <c r="B7" s="28" t="s">
        <v>14</v>
      </c>
      <c r="C7" s="71" t="s">
        <v>105</v>
      </c>
      <c r="D7" s="72">
        <v>7974.9</v>
      </c>
      <c r="E7" s="72">
        <f>E8+E27</f>
        <v>-310.23</v>
      </c>
      <c r="F7" s="72">
        <f>F8+F27</f>
        <v>7664.67</v>
      </c>
    </row>
    <row r="8" spans="1:6" s="32" customFormat="1" ht="18.75">
      <c r="A8" s="73"/>
      <c r="B8" s="28"/>
      <c r="C8" s="74" t="s">
        <v>106</v>
      </c>
      <c r="D8" s="75">
        <v>7655.01</v>
      </c>
      <c r="E8" s="75">
        <f>E9+E13+E18+E21</f>
        <v>0</v>
      </c>
      <c r="F8" s="67">
        <f t="shared" ref="F8:F26" si="0">D8+E8</f>
        <v>7655.01</v>
      </c>
    </row>
    <row r="9" spans="1:6" s="32" customFormat="1" ht="18.75">
      <c r="A9" s="66" t="s">
        <v>55</v>
      </c>
      <c r="B9" s="76" t="s">
        <v>15</v>
      </c>
      <c r="C9" s="74" t="s">
        <v>16</v>
      </c>
      <c r="D9" s="75">
        <v>1664.47</v>
      </c>
      <c r="E9" s="134">
        <f>E10+E11+E12</f>
        <v>0</v>
      </c>
      <c r="F9" s="67">
        <f t="shared" si="0"/>
        <v>1664.47</v>
      </c>
    </row>
    <row r="10" spans="1:6" s="32" customFormat="1" ht="81" customHeight="1">
      <c r="A10" s="33">
        <v>182</v>
      </c>
      <c r="B10" s="76" t="s">
        <v>107</v>
      </c>
      <c r="C10" s="77" t="s">
        <v>108</v>
      </c>
      <c r="D10" s="67">
        <v>1650.97</v>
      </c>
      <c r="E10" s="134">
        <v>0</v>
      </c>
      <c r="F10" s="67">
        <f t="shared" si="0"/>
        <v>1650.97</v>
      </c>
    </row>
    <row r="11" spans="1:6" s="32" customFormat="1" ht="107.25" customHeight="1">
      <c r="A11" s="33">
        <v>182</v>
      </c>
      <c r="B11" s="76" t="s">
        <v>109</v>
      </c>
      <c r="C11" s="63" t="s">
        <v>110</v>
      </c>
      <c r="D11" s="67">
        <v>4.5</v>
      </c>
      <c r="E11" s="134">
        <v>0</v>
      </c>
      <c r="F11" s="67">
        <f t="shared" si="0"/>
        <v>4.5</v>
      </c>
    </row>
    <row r="12" spans="1:6" s="32" customFormat="1" ht="51.75" customHeight="1">
      <c r="A12" s="33">
        <v>182</v>
      </c>
      <c r="B12" s="76" t="s">
        <v>111</v>
      </c>
      <c r="C12" s="63" t="s">
        <v>112</v>
      </c>
      <c r="D12" s="67">
        <v>9</v>
      </c>
      <c r="E12" s="134">
        <v>0</v>
      </c>
      <c r="F12" s="67">
        <f t="shared" si="0"/>
        <v>9</v>
      </c>
    </row>
    <row r="13" spans="1:6" s="32" customFormat="1" ht="37.5" hidden="1">
      <c r="A13" s="66" t="s">
        <v>56</v>
      </c>
      <c r="B13" s="76" t="s">
        <v>48</v>
      </c>
      <c r="C13" s="74" t="s">
        <v>17</v>
      </c>
      <c r="D13" s="75">
        <v>0</v>
      </c>
      <c r="E13" s="134"/>
      <c r="F13" s="67">
        <f t="shared" si="0"/>
        <v>0</v>
      </c>
    </row>
    <row r="14" spans="1:6" s="32" customFormat="1" ht="37.5" hidden="1">
      <c r="A14" s="33">
        <v>100</v>
      </c>
      <c r="B14" s="76" t="s">
        <v>57</v>
      </c>
      <c r="C14" s="78" t="s">
        <v>113</v>
      </c>
      <c r="D14" s="33">
        <v>0</v>
      </c>
      <c r="E14" s="134"/>
      <c r="F14" s="67">
        <f t="shared" si="0"/>
        <v>0</v>
      </c>
    </row>
    <row r="15" spans="1:6" s="32" customFormat="1" ht="56.25" hidden="1">
      <c r="A15" s="33">
        <v>100</v>
      </c>
      <c r="B15" s="76" t="s">
        <v>58</v>
      </c>
      <c r="C15" s="78" t="s">
        <v>114</v>
      </c>
      <c r="D15" s="33">
        <v>0</v>
      </c>
      <c r="E15" s="134"/>
      <c r="F15" s="67">
        <f t="shared" si="0"/>
        <v>0</v>
      </c>
    </row>
    <row r="16" spans="1:6" s="32" customFormat="1" ht="56.25" hidden="1">
      <c r="A16" s="33">
        <v>100</v>
      </c>
      <c r="B16" s="76" t="s">
        <v>59</v>
      </c>
      <c r="C16" s="78" t="s">
        <v>115</v>
      </c>
      <c r="D16" s="75">
        <v>0</v>
      </c>
      <c r="E16" s="134"/>
      <c r="F16" s="67">
        <f t="shared" si="0"/>
        <v>0</v>
      </c>
    </row>
    <row r="17" spans="1:6" s="32" customFormat="1" ht="56.25" hidden="1">
      <c r="A17" s="33">
        <v>100</v>
      </c>
      <c r="B17" s="76" t="s">
        <v>60</v>
      </c>
      <c r="C17" s="78" t="s">
        <v>115</v>
      </c>
      <c r="D17" s="33">
        <v>0</v>
      </c>
      <c r="E17" s="134"/>
      <c r="F17" s="67">
        <f t="shared" si="0"/>
        <v>0</v>
      </c>
    </row>
    <row r="18" spans="1:6" s="34" customFormat="1" ht="18.75">
      <c r="A18" s="70" t="s">
        <v>55</v>
      </c>
      <c r="B18" s="28" t="s">
        <v>18</v>
      </c>
      <c r="C18" s="71" t="s">
        <v>19</v>
      </c>
      <c r="D18" s="72">
        <v>145.1</v>
      </c>
      <c r="E18" s="135">
        <f>E19</f>
        <v>0</v>
      </c>
      <c r="F18" s="79">
        <f t="shared" si="0"/>
        <v>145.1</v>
      </c>
    </row>
    <row r="19" spans="1:6" s="32" customFormat="1" ht="18.75">
      <c r="A19" s="66" t="s">
        <v>55</v>
      </c>
      <c r="B19" s="33" t="s">
        <v>20</v>
      </c>
      <c r="C19" s="74" t="s">
        <v>21</v>
      </c>
      <c r="D19" s="75">
        <v>145.1</v>
      </c>
      <c r="E19" s="134">
        <f>E20</f>
        <v>0</v>
      </c>
      <c r="F19" s="67">
        <f t="shared" si="0"/>
        <v>145.1</v>
      </c>
    </row>
    <row r="20" spans="1:6" s="32" customFormat="1" ht="18.75">
      <c r="A20" s="33">
        <v>182</v>
      </c>
      <c r="B20" s="33" t="s">
        <v>116</v>
      </c>
      <c r="C20" s="74" t="s">
        <v>21</v>
      </c>
      <c r="D20" s="75">
        <v>145.1</v>
      </c>
      <c r="E20" s="134">
        <v>0</v>
      </c>
      <c r="F20" s="67">
        <f t="shared" si="0"/>
        <v>145.1</v>
      </c>
    </row>
    <row r="21" spans="1:6" s="34" customFormat="1" ht="18.75">
      <c r="A21" s="70" t="s">
        <v>55</v>
      </c>
      <c r="B21" s="28" t="s">
        <v>22</v>
      </c>
      <c r="C21" s="71" t="s">
        <v>23</v>
      </c>
      <c r="D21" s="72">
        <v>5845.44</v>
      </c>
      <c r="E21" s="72">
        <f>E22+E24</f>
        <v>0</v>
      </c>
      <c r="F21" s="79">
        <f t="shared" si="0"/>
        <v>5845.44</v>
      </c>
    </row>
    <row r="22" spans="1:6" s="34" customFormat="1" ht="18.75">
      <c r="A22" s="66" t="s">
        <v>55</v>
      </c>
      <c r="B22" s="33" t="s">
        <v>117</v>
      </c>
      <c r="C22" s="74" t="s">
        <v>118</v>
      </c>
      <c r="D22" s="67">
        <v>2310.34</v>
      </c>
      <c r="E22" s="134">
        <f>E23</f>
        <v>0</v>
      </c>
      <c r="F22" s="67">
        <f t="shared" si="0"/>
        <v>2310.34</v>
      </c>
    </row>
    <row r="23" spans="1:6" s="34" customFormat="1" ht="60" customHeight="1">
      <c r="A23" s="33">
        <v>182</v>
      </c>
      <c r="B23" s="33" t="s">
        <v>119</v>
      </c>
      <c r="C23" s="78" t="s">
        <v>120</v>
      </c>
      <c r="D23" s="67">
        <v>2310.34</v>
      </c>
      <c r="E23" s="134">
        <v>0</v>
      </c>
      <c r="F23" s="67">
        <f t="shared" si="0"/>
        <v>2310.34</v>
      </c>
    </row>
    <row r="24" spans="1:6" s="32" customFormat="1" ht="18.75">
      <c r="A24" s="66" t="s">
        <v>55</v>
      </c>
      <c r="B24" s="33" t="s">
        <v>121</v>
      </c>
      <c r="C24" s="74" t="s">
        <v>122</v>
      </c>
      <c r="D24" s="75">
        <v>3535.1</v>
      </c>
      <c r="E24" s="134">
        <f>E25+E26</f>
        <v>0</v>
      </c>
      <c r="F24" s="67">
        <f t="shared" si="0"/>
        <v>3535.1</v>
      </c>
    </row>
    <row r="25" spans="1:6" s="32" customFormat="1" ht="37.5">
      <c r="A25" s="66" t="s">
        <v>61</v>
      </c>
      <c r="B25" s="33" t="s">
        <v>224</v>
      </c>
      <c r="C25" s="63" t="s">
        <v>143</v>
      </c>
      <c r="D25" s="67">
        <v>2331.85</v>
      </c>
      <c r="E25" s="134">
        <v>0</v>
      </c>
      <c r="F25" s="67">
        <f t="shared" si="0"/>
        <v>2331.85</v>
      </c>
    </row>
    <row r="26" spans="1:6" s="32" customFormat="1" ht="54" customHeight="1">
      <c r="A26" s="66" t="s">
        <v>61</v>
      </c>
      <c r="B26" s="33" t="s">
        <v>140</v>
      </c>
      <c r="C26" s="78" t="s">
        <v>141</v>
      </c>
      <c r="D26" s="67">
        <v>1203.25</v>
      </c>
      <c r="E26" s="134">
        <v>0</v>
      </c>
      <c r="F26" s="67">
        <f t="shared" si="0"/>
        <v>1203.25</v>
      </c>
    </row>
    <row r="27" spans="1:6" s="32" customFormat="1" ht="54" customHeight="1">
      <c r="A27" s="70"/>
      <c r="B27" s="28"/>
      <c r="C27" s="215" t="s">
        <v>296</v>
      </c>
      <c r="D27" s="67">
        <f>D28+D33+D31</f>
        <v>319.89</v>
      </c>
      <c r="E27" s="67">
        <f>E28+E33+E31</f>
        <v>-310.23</v>
      </c>
      <c r="F27" s="67">
        <f>F28+F33+F31</f>
        <v>9.66</v>
      </c>
    </row>
    <row r="28" spans="1:6" s="32" customFormat="1" ht="54" customHeight="1">
      <c r="A28" s="66" t="s">
        <v>55</v>
      </c>
      <c r="B28" s="28" t="s">
        <v>297</v>
      </c>
      <c r="C28" s="215" t="s">
        <v>298</v>
      </c>
      <c r="D28" s="67">
        <f t="shared" ref="D28:F29" si="1">D29</f>
        <v>0</v>
      </c>
      <c r="E28" s="134">
        <f t="shared" si="1"/>
        <v>1.53</v>
      </c>
      <c r="F28" s="67">
        <f t="shared" si="1"/>
        <v>1.53</v>
      </c>
    </row>
    <row r="29" spans="1:6" s="32" customFormat="1" ht="54" customHeight="1">
      <c r="A29" s="66" t="s">
        <v>54</v>
      </c>
      <c r="B29" s="33" t="s">
        <v>299</v>
      </c>
      <c r="C29" s="216" t="s">
        <v>300</v>
      </c>
      <c r="D29" s="67">
        <f t="shared" si="1"/>
        <v>0</v>
      </c>
      <c r="E29" s="134">
        <f t="shared" si="1"/>
        <v>1.53</v>
      </c>
      <c r="F29" s="67">
        <f t="shared" si="1"/>
        <v>1.53</v>
      </c>
    </row>
    <row r="30" spans="1:6" s="32" customFormat="1" ht="65.25" customHeight="1">
      <c r="A30" s="66" t="s">
        <v>54</v>
      </c>
      <c r="B30" s="33" t="s">
        <v>301</v>
      </c>
      <c r="C30" s="217" t="s">
        <v>302</v>
      </c>
      <c r="D30" s="67">
        <v>0</v>
      </c>
      <c r="E30" s="134">
        <v>1.53</v>
      </c>
      <c r="F30" s="67">
        <f>D30+E30</f>
        <v>1.53</v>
      </c>
    </row>
    <row r="31" spans="1:6" s="32" customFormat="1" ht="65.25" customHeight="1">
      <c r="A31" s="70" t="s">
        <v>54</v>
      </c>
      <c r="B31" s="219" t="s">
        <v>303</v>
      </c>
      <c r="C31" s="218" t="s">
        <v>304</v>
      </c>
      <c r="D31" s="79">
        <f>D32</f>
        <v>0</v>
      </c>
      <c r="E31" s="135">
        <f>E32</f>
        <v>8.1300000000000008</v>
      </c>
      <c r="F31" s="79">
        <f>F32</f>
        <v>8.1300000000000008</v>
      </c>
    </row>
    <row r="32" spans="1:6" s="32" customFormat="1" ht="65.25" customHeight="1">
      <c r="A32" s="66" t="s">
        <v>54</v>
      </c>
      <c r="B32" s="33" t="s">
        <v>305</v>
      </c>
      <c r="C32" s="217" t="s">
        <v>306</v>
      </c>
      <c r="D32" s="67">
        <v>0</v>
      </c>
      <c r="E32" s="134">
        <v>8.1300000000000008</v>
      </c>
      <c r="F32" s="67">
        <f>D32+E32</f>
        <v>8.1300000000000008</v>
      </c>
    </row>
    <row r="33" spans="1:7" s="34" customFormat="1" ht="54" customHeight="1">
      <c r="A33" s="70" t="s">
        <v>55</v>
      </c>
      <c r="B33" s="28" t="s">
        <v>266</v>
      </c>
      <c r="C33" s="209" t="s">
        <v>267</v>
      </c>
      <c r="D33" s="79">
        <v>319.89</v>
      </c>
      <c r="E33" s="79">
        <f>E34</f>
        <v>-319.89</v>
      </c>
      <c r="F33" s="79">
        <f>F34</f>
        <v>0</v>
      </c>
    </row>
    <row r="34" spans="1:7" s="32" customFormat="1" ht="54" customHeight="1">
      <c r="A34" s="66" t="s">
        <v>54</v>
      </c>
      <c r="B34" s="33" t="s">
        <v>268</v>
      </c>
      <c r="C34" s="78" t="s">
        <v>267</v>
      </c>
      <c r="D34" s="67">
        <v>319.89</v>
      </c>
      <c r="E34" s="67">
        <f>E35</f>
        <v>-319.89</v>
      </c>
      <c r="F34" s="67">
        <f>F35</f>
        <v>0</v>
      </c>
    </row>
    <row r="35" spans="1:7" s="32" customFormat="1" ht="54" customHeight="1">
      <c r="A35" s="66" t="s">
        <v>54</v>
      </c>
      <c r="B35" s="33" t="s">
        <v>270</v>
      </c>
      <c r="C35" s="78" t="s">
        <v>269</v>
      </c>
      <c r="D35" s="67">
        <v>319.89</v>
      </c>
      <c r="E35" s="134">
        <v>-319.89</v>
      </c>
      <c r="F35" s="67">
        <f>D35+E35</f>
        <v>0</v>
      </c>
    </row>
    <row r="36" spans="1:7" s="35" customFormat="1" ht="27" customHeight="1">
      <c r="A36" s="70" t="s">
        <v>55</v>
      </c>
      <c r="B36" s="28" t="s">
        <v>24</v>
      </c>
      <c r="C36" s="71" t="s">
        <v>123</v>
      </c>
      <c r="D36" s="72">
        <v>6896.9950000000008</v>
      </c>
      <c r="E36" s="135">
        <f>E37+E53</f>
        <v>992.17000000000007</v>
      </c>
      <c r="F36" s="135">
        <f>F37+F53</f>
        <v>7889.165</v>
      </c>
    </row>
    <row r="37" spans="1:7" s="36" customFormat="1" ht="37.5">
      <c r="A37" s="70" t="s">
        <v>54</v>
      </c>
      <c r="B37" s="28" t="s">
        <v>124</v>
      </c>
      <c r="C37" s="71" t="s">
        <v>25</v>
      </c>
      <c r="D37" s="72">
        <v>6896.9950000000008</v>
      </c>
      <c r="E37" s="72">
        <f>E38+E41+E48</f>
        <v>674.73</v>
      </c>
      <c r="F37" s="72">
        <f>F38+F41+F48</f>
        <v>7571.7250000000004</v>
      </c>
    </row>
    <row r="38" spans="1:7" s="36" customFormat="1" ht="33" customHeight="1">
      <c r="A38" s="66" t="s">
        <v>54</v>
      </c>
      <c r="B38" s="33" t="s">
        <v>202</v>
      </c>
      <c r="C38" s="74" t="s">
        <v>173</v>
      </c>
      <c r="D38" s="67">
        <v>400</v>
      </c>
      <c r="E38" s="134">
        <f>E39</f>
        <v>0</v>
      </c>
      <c r="F38" s="67">
        <f>D38+E38</f>
        <v>400</v>
      </c>
    </row>
    <row r="39" spans="1:7" s="36" customFormat="1" ht="29.25" customHeight="1">
      <c r="A39" s="66" t="s">
        <v>54</v>
      </c>
      <c r="B39" s="33" t="s">
        <v>203</v>
      </c>
      <c r="C39" s="63" t="s">
        <v>62</v>
      </c>
      <c r="D39" s="67">
        <v>400</v>
      </c>
      <c r="E39" s="134">
        <f>E40</f>
        <v>0</v>
      </c>
      <c r="F39" s="67">
        <f>D39+E39</f>
        <v>400</v>
      </c>
    </row>
    <row r="40" spans="1:7" s="36" customFormat="1" ht="47.25" customHeight="1">
      <c r="A40" s="33">
        <v>801</v>
      </c>
      <c r="B40" s="33" t="s">
        <v>200</v>
      </c>
      <c r="C40" s="63" t="s">
        <v>174</v>
      </c>
      <c r="D40" s="67">
        <v>400</v>
      </c>
      <c r="E40" s="134">
        <v>0</v>
      </c>
      <c r="F40" s="67">
        <f>D40+E40</f>
        <v>400</v>
      </c>
    </row>
    <row r="41" spans="1:7" s="36" customFormat="1" ht="46.5" customHeight="1">
      <c r="A41" s="66" t="s">
        <v>54</v>
      </c>
      <c r="B41" s="85" t="s">
        <v>254</v>
      </c>
      <c r="C41" s="82" t="s">
        <v>255</v>
      </c>
      <c r="D41" s="75">
        <v>4002.7750000000005</v>
      </c>
      <c r="E41" s="75">
        <f>E42+E44+E46</f>
        <v>0</v>
      </c>
      <c r="F41" s="75">
        <f>F42+F44+F46</f>
        <v>4002.7750000000005</v>
      </c>
    </row>
    <row r="42" spans="1:7" s="36" customFormat="1" ht="46.5" customHeight="1">
      <c r="A42" s="206" t="s">
        <v>54</v>
      </c>
      <c r="B42" s="205" t="s">
        <v>260</v>
      </c>
      <c r="C42" s="82" t="s">
        <v>261</v>
      </c>
      <c r="D42" s="75">
        <v>1818.18</v>
      </c>
      <c r="E42" s="128">
        <f>E43</f>
        <v>0</v>
      </c>
      <c r="F42" s="67">
        <f>F43</f>
        <v>1818.18</v>
      </c>
    </row>
    <row r="43" spans="1:7" s="36" customFormat="1" ht="44.25" customHeight="1">
      <c r="A43" s="117" t="s">
        <v>54</v>
      </c>
      <c r="B43" s="118" t="s">
        <v>225</v>
      </c>
      <c r="C43" s="111" t="s">
        <v>226</v>
      </c>
      <c r="D43" s="207">
        <v>1818.18</v>
      </c>
      <c r="E43" s="140">
        <v>0</v>
      </c>
      <c r="F43" s="208">
        <f>D43+E43</f>
        <v>1818.18</v>
      </c>
    </row>
    <row r="44" spans="1:7" s="36" customFormat="1" ht="45.75" customHeight="1">
      <c r="A44" s="117" t="s">
        <v>54</v>
      </c>
      <c r="B44" s="118" t="s">
        <v>262</v>
      </c>
      <c r="C44" s="64" t="s">
        <v>263</v>
      </c>
      <c r="D44" s="75">
        <v>1759.335</v>
      </c>
      <c r="E44" s="75">
        <f>E45</f>
        <v>0</v>
      </c>
      <c r="F44" s="67">
        <f>F45</f>
        <v>1759.335</v>
      </c>
    </row>
    <row r="45" spans="1:7" s="36" customFormat="1" ht="48.75" customHeight="1">
      <c r="A45" s="117" t="s">
        <v>54</v>
      </c>
      <c r="B45" s="118" t="s">
        <v>264</v>
      </c>
      <c r="C45" s="64" t="s">
        <v>265</v>
      </c>
      <c r="D45" s="75">
        <v>1759.335</v>
      </c>
      <c r="E45" s="75">
        <v>0</v>
      </c>
      <c r="F45" s="67">
        <f>D45+E45</f>
        <v>1759.335</v>
      </c>
    </row>
    <row r="46" spans="1:7" s="36" customFormat="1" ht="34.5" customHeight="1">
      <c r="A46" s="117" t="s">
        <v>54</v>
      </c>
      <c r="B46" s="118" t="s">
        <v>256</v>
      </c>
      <c r="C46" s="63" t="s">
        <v>257</v>
      </c>
      <c r="D46" s="75">
        <v>425.26</v>
      </c>
      <c r="E46" s="75">
        <f>E47</f>
        <v>0</v>
      </c>
      <c r="F46" s="67">
        <f>D46+E46</f>
        <v>425.26</v>
      </c>
    </row>
    <row r="47" spans="1:7" s="36" customFormat="1" ht="34.5" customHeight="1">
      <c r="A47" s="117" t="s">
        <v>54</v>
      </c>
      <c r="B47" s="118" t="s">
        <v>258</v>
      </c>
      <c r="C47" s="63" t="s">
        <v>259</v>
      </c>
      <c r="D47" s="75">
        <v>425.26</v>
      </c>
      <c r="E47" s="75">
        <v>0</v>
      </c>
      <c r="F47" s="67">
        <f>D47+E47</f>
        <v>425.26</v>
      </c>
    </row>
    <row r="48" spans="1:7" s="36" customFormat="1" ht="31.5" customHeight="1">
      <c r="A48" s="66" t="s">
        <v>54</v>
      </c>
      <c r="B48" s="85" t="s">
        <v>204</v>
      </c>
      <c r="C48" s="116" t="s">
        <v>138</v>
      </c>
      <c r="D48" s="75">
        <v>2494.2199999999998</v>
      </c>
      <c r="E48" s="75">
        <f>E51+E49</f>
        <v>674.73</v>
      </c>
      <c r="F48" s="75">
        <f>F51+F49</f>
        <v>3168.95</v>
      </c>
      <c r="G48" s="162"/>
    </row>
    <row r="49" spans="1:7" s="36" customFormat="1" ht="62.25" customHeight="1">
      <c r="A49" s="95" t="s">
        <v>55</v>
      </c>
      <c r="B49" s="33" t="s">
        <v>307</v>
      </c>
      <c r="C49" s="77" t="s">
        <v>308</v>
      </c>
      <c r="D49" s="75">
        <f>D50</f>
        <v>0</v>
      </c>
      <c r="E49" s="75">
        <f>E50</f>
        <v>600</v>
      </c>
      <c r="F49" s="67">
        <f>F50</f>
        <v>600</v>
      </c>
      <c r="G49" s="162"/>
    </row>
    <row r="50" spans="1:7" s="36" customFormat="1" ht="91.5" customHeight="1">
      <c r="A50" s="117" t="s">
        <v>54</v>
      </c>
      <c r="B50" s="118" t="s">
        <v>309</v>
      </c>
      <c r="C50" s="220" t="s">
        <v>310</v>
      </c>
      <c r="D50" s="75">
        <v>0</v>
      </c>
      <c r="E50" s="75">
        <v>600</v>
      </c>
      <c r="F50" s="67">
        <f>D50+E50</f>
        <v>600</v>
      </c>
      <c r="G50" s="162"/>
    </row>
    <row r="51" spans="1:7" s="36" customFormat="1" ht="68.25" customHeight="1">
      <c r="A51" s="95" t="s">
        <v>54</v>
      </c>
      <c r="B51" s="33" t="s">
        <v>205</v>
      </c>
      <c r="C51" s="77" t="s">
        <v>139</v>
      </c>
      <c r="D51" s="75">
        <v>2494.2199999999998</v>
      </c>
      <c r="E51" s="75">
        <f>E52</f>
        <v>74.73</v>
      </c>
      <c r="F51" s="67">
        <f>F52</f>
        <v>2568.9499999999998</v>
      </c>
      <c r="G51" s="162"/>
    </row>
    <row r="52" spans="1:7" s="36" customFormat="1" ht="70.5" customHeight="1">
      <c r="A52" s="117" t="s">
        <v>54</v>
      </c>
      <c r="B52" s="118" t="s">
        <v>201</v>
      </c>
      <c r="C52" s="64" t="s">
        <v>139</v>
      </c>
      <c r="D52" s="75">
        <v>2494.2199999999998</v>
      </c>
      <c r="E52" s="75">
        <v>74.73</v>
      </c>
      <c r="F52" s="67">
        <f>D52+E52</f>
        <v>2568.9499999999998</v>
      </c>
      <c r="G52" s="162"/>
    </row>
    <row r="53" spans="1:7" s="35" customFormat="1" ht="70.5" customHeight="1">
      <c r="A53" s="221" t="s">
        <v>55</v>
      </c>
      <c r="B53" s="222" t="s">
        <v>311</v>
      </c>
      <c r="C53" s="87" t="s">
        <v>312</v>
      </c>
      <c r="D53" s="72">
        <f>D54</f>
        <v>0</v>
      </c>
      <c r="E53" s="72">
        <f>E54</f>
        <v>317.44</v>
      </c>
      <c r="F53" s="79">
        <f>F54</f>
        <v>317.44</v>
      </c>
      <c r="G53" s="223"/>
    </row>
    <row r="54" spans="1:7" s="36" customFormat="1" ht="70.5" customHeight="1">
      <c r="A54" s="117" t="s">
        <v>54</v>
      </c>
      <c r="B54" s="118" t="s">
        <v>313</v>
      </c>
      <c r="C54" s="63" t="s">
        <v>314</v>
      </c>
      <c r="D54" s="75">
        <f>D55+D56</f>
        <v>0</v>
      </c>
      <c r="E54" s="75">
        <f>E55+E56</f>
        <v>317.44</v>
      </c>
      <c r="F54" s="75">
        <f>F55+F56</f>
        <v>317.44</v>
      </c>
      <c r="G54" s="162"/>
    </row>
    <row r="55" spans="1:7" s="36" customFormat="1" ht="70.5" customHeight="1">
      <c r="A55" s="117" t="s">
        <v>54</v>
      </c>
      <c r="B55" s="118" t="s">
        <v>317</v>
      </c>
      <c r="C55" s="63" t="s">
        <v>318</v>
      </c>
      <c r="D55" s="75">
        <v>0</v>
      </c>
      <c r="E55" s="75">
        <v>205.88</v>
      </c>
      <c r="F55" s="67">
        <f>D55+E55</f>
        <v>205.88</v>
      </c>
      <c r="G55" s="162"/>
    </row>
    <row r="56" spans="1:7" s="36" customFormat="1" ht="70.5" customHeight="1">
      <c r="A56" s="117" t="s">
        <v>54</v>
      </c>
      <c r="B56" s="118" t="s">
        <v>315</v>
      </c>
      <c r="C56" s="63" t="s">
        <v>316</v>
      </c>
      <c r="D56" s="75">
        <v>0</v>
      </c>
      <c r="E56" s="75">
        <v>111.56</v>
      </c>
      <c r="F56" s="67">
        <f>D56+E56</f>
        <v>111.56</v>
      </c>
      <c r="G56" s="162"/>
    </row>
    <row r="57" spans="1:7" s="32" customFormat="1" ht="18.75">
      <c r="A57" s="28"/>
      <c r="B57" s="28"/>
      <c r="C57" s="71" t="s">
        <v>125</v>
      </c>
      <c r="D57" s="72">
        <v>14871.895</v>
      </c>
      <c r="E57" s="72">
        <f>E36+E7</f>
        <v>681.94</v>
      </c>
      <c r="F57" s="72">
        <f>F36+F7</f>
        <v>15553.834999999999</v>
      </c>
    </row>
    <row r="58" spans="1:7" s="69" customFormat="1" ht="15">
      <c r="A58" s="104" t="s">
        <v>126</v>
      </c>
      <c r="B58" s="105"/>
      <c r="C58" s="106"/>
      <c r="D58" s="106"/>
      <c r="E58" s="136"/>
      <c r="F58" s="137"/>
    </row>
    <row r="59" spans="1:7" s="29" customFormat="1" ht="39.75" customHeight="1">
      <c r="A59" s="259"/>
      <c r="B59" s="259"/>
      <c r="C59" s="259"/>
      <c r="D59" s="259"/>
      <c r="E59" s="259"/>
      <c r="F59" s="259"/>
    </row>
    <row r="60" spans="1:7" s="29" customFormat="1" ht="33.6" customHeight="1">
      <c r="A60" s="260"/>
      <c r="B60" s="260"/>
      <c r="C60" s="260"/>
      <c r="D60" s="260"/>
      <c r="E60" s="260"/>
      <c r="F60" s="260"/>
    </row>
    <row r="61" spans="1:7" s="29" customFormat="1" ht="18">
      <c r="A61" s="37"/>
      <c r="B61" s="38"/>
      <c r="C61" s="38"/>
      <c r="D61" s="38"/>
      <c r="E61" s="38"/>
      <c r="F61" s="38"/>
    </row>
    <row r="62" spans="1:7" ht="12.75" customHeight="1">
      <c r="A62" s="8"/>
      <c r="B62" s="80"/>
      <c r="C62" s="81"/>
      <c r="D62" s="81"/>
      <c r="E62" s="81"/>
      <c r="F62" s="81"/>
    </row>
    <row r="63" spans="1:7" ht="12.75" customHeight="1">
      <c r="A63" s="8"/>
      <c r="B63" s="81"/>
      <c r="C63" s="81"/>
      <c r="D63" s="81"/>
      <c r="E63" s="81"/>
      <c r="F63" s="81"/>
    </row>
    <row r="64" spans="1:7" ht="12.75" customHeight="1">
      <c r="A64" s="8"/>
      <c r="B64" s="80"/>
      <c r="C64" s="81"/>
      <c r="D64" s="81"/>
      <c r="E64" s="81"/>
      <c r="F64" s="81"/>
    </row>
    <row r="65" spans="1:6">
      <c r="A65" s="8"/>
      <c r="B65" s="81"/>
      <c r="C65" s="81"/>
      <c r="D65" s="81"/>
      <c r="E65" s="81"/>
      <c r="F65" s="81"/>
    </row>
    <row r="66" spans="1:6" ht="26.25" customHeight="1">
      <c r="A66" s="8"/>
      <c r="B66" s="9"/>
      <c r="C66" s="9"/>
      <c r="D66" s="9"/>
      <c r="E66" s="9"/>
      <c r="F66" s="9"/>
    </row>
    <row r="67" spans="1:6">
      <c r="A67" s="8"/>
    </row>
  </sheetData>
  <mergeCells count="4">
    <mergeCell ref="D1:F1"/>
    <mergeCell ref="A59:F59"/>
    <mergeCell ref="A60:F60"/>
    <mergeCell ref="A3:F3"/>
  </mergeCells>
  <phoneticPr fontId="4" type="noConversion"/>
  <pageMargins left="0.62992125984251968" right="0.19685039370078741" top="0.51181102362204722" bottom="0.43307086614173229" header="0.51181102362204722" footer="0.43307086614173229"/>
  <pageSetup paperSize="9" scale="48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G61"/>
  <sheetViews>
    <sheetView view="pageBreakPreview" topLeftCell="A26" zoomScale="60" zoomScaleNormal="75" workbookViewId="0">
      <selection activeCell="A46" sqref="A46:E48"/>
    </sheetView>
  </sheetViews>
  <sheetFormatPr defaultRowHeight="12.75"/>
  <cols>
    <col min="1" max="1" width="21.5703125" customWidth="1"/>
    <col min="2" max="2" width="28.140625" style="7" customWidth="1"/>
    <col min="3" max="3" width="84.28515625" style="7" customWidth="1"/>
    <col min="4" max="4" width="11.42578125" style="7" hidden="1" customWidth="1"/>
    <col min="5" max="5" width="16" style="10" customWidth="1"/>
    <col min="6" max="6" width="16.7109375" style="10" customWidth="1"/>
    <col min="7" max="7" width="19.140625" style="7" customWidth="1"/>
  </cols>
  <sheetData>
    <row r="1" spans="1:7" s="2" customFormat="1" ht="132.75" customHeight="1">
      <c r="B1" s="4"/>
      <c r="C1" s="4"/>
      <c r="D1" s="4"/>
      <c r="E1" s="263" t="s">
        <v>379</v>
      </c>
      <c r="F1" s="263"/>
      <c r="G1" s="263"/>
    </row>
    <row r="2" spans="1:7" s="2" customFormat="1" ht="64.5" customHeight="1">
      <c r="B2" s="4"/>
      <c r="C2" s="4"/>
      <c r="D2" s="4"/>
      <c r="E2" s="256"/>
      <c r="F2" s="256"/>
      <c r="G2" s="256"/>
    </row>
    <row r="3" spans="1:7" s="32" customFormat="1" ht="45" customHeight="1">
      <c r="A3" s="261" t="s">
        <v>330</v>
      </c>
      <c r="B3" s="262"/>
      <c r="C3" s="262"/>
      <c r="D3" s="262"/>
      <c r="E3" s="262"/>
      <c r="F3" s="262"/>
      <c r="G3" s="262"/>
    </row>
    <row r="4" spans="1:7" s="32" customFormat="1" ht="45" customHeight="1">
      <c r="A4" s="131"/>
      <c r="B4" s="31"/>
      <c r="C4" s="31"/>
      <c r="D4" s="31"/>
      <c r="E4" s="31"/>
      <c r="F4" s="31"/>
      <c r="G4" s="224" t="s">
        <v>331</v>
      </c>
    </row>
    <row r="5" spans="1:7" s="32" customFormat="1" ht="61.5" customHeight="1">
      <c r="A5" s="225" t="s">
        <v>13</v>
      </c>
      <c r="B5" s="225" t="s">
        <v>142</v>
      </c>
      <c r="C5" s="225" t="s">
        <v>12</v>
      </c>
      <c r="D5" s="225" t="s">
        <v>332</v>
      </c>
      <c r="E5" s="28" t="s">
        <v>240</v>
      </c>
      <c r="F5" s="28" t="s">
        <v>333</v>
      </c>
      <c r="G5" s="28" t="s">
        <v>208</v>
      </c>
    </row>
    <row r="6" spans="1:7" s="6" customFormat="1" ht="15.75">
      <c r="A6" s="27">
        <v>1</v>
      </c>
      <c r="B6" s="27">
        <v>2</v>
      </c>
      <c r="C6" s="27">
        <v>3</v>
      </c>
      <c r="D6" s="27"/>
      <c r="E6" s="226">
        <v>4</v>
      </c>
      <c r="F6" s="27">
        <v>5</v>
      </c>
      <c r="G6" s="27">
        <v>6</v>
      </c>
    </row>
    <row r="7" spans="1:7" s="32" customFormat="1" ht="37.5">
      <c r="A7" s="70" t="s">
        <v>55</v>
      </c>
      <c r="B7" s="28" t="s">
        <v>14</v>
      </c>
      <c r="C7" s="215" t="s">
        <v>105</v>
      </c>
      <c r="D7" s="72">
        <v>7297.87</v>
      </c>
      <c r="E7" s="72">
        <f>E8</f>
        <v>0</v>
      </c>
      <c r="F7" s="72">
        <f>F8</f>
        <v>7297.87</v>
      </c>
      <c r="G7" s="72">
        <f>G8</f>
        <v>7304</v>
      </c>
    </row>
    <row r="8" spans="1:7" s="32" customFormat="1" ht="18.75">
      <c r="A8" s="73"/>
      <c r="B8" s="28"/>
      <c r="C8" s="216" t="s">
        <v>106</v>
      </c>
      <c r="D8" s="75">
        <v>7297.87</v>
      </c>
      <c r="E8" s="75">
        <f>E9+E18+E21</f>
        <v>0</v>
      </c>
      <c r="F8" s="75">
        <f>F9+F18+F21</f>
        <v>7297.87</v>
      </c>
      <c r="G8" s="75">
        <f>G9+G18+G21</f>
        <v>7304</v>
      </c>
    </row>
    <row r="9" spans="1:7" s="32" customFormat="1" ht="18.75">
      <c r="A9" s="66" t="s">
        <v>55</v>
      </c>
      <c r="B9" s="76" t="s">
        <v>15</v>
      </c>
      <c r="C9" s="216" t="s">
        <v>16</v>
      </c>
      <c r="D9" s="75">
        <v>1748.02</v>
      </c>
      <c r="E9" s="75">
        <v>0</v>
      </c>
      <c r="F9" s="75">
        <f>F10+F11+F12</f>
        <v>1748.02</v>
      </c>
      <c r="G9" s="75">
        <f>G10+G11+G12</f>
        <v>1748.02</v>
      </c>
    </row>
    <row r="10" spans="1:7" s="32" customFormat="1" ht="106.5" customHeight="1">
      <c r="A10" s="33">
        <v>182</v>
      </c>
      <c r="B10" s="76" t="s">
        <v>107</v>
      </c>
      <c r="C10" s="227" t="s">
        <v>108</v>
      </c>
      <c r="D10" s="75">
        <v>1733.52</v>
      </c>
      <c r="E10" s="75">
        <v>0</v>
      </c>
      <c r="F10" s="67">
        <f>D10+E10</f>
        <v>1733.52</v>
      </c>
      <c r="G10" s="75">
        <v>1733.52</v>
      </c>
    </row>
    <row r="11" spans="1:7" s="32" customFormat="1" ht="153.75" customHeight="1">
      <c r="A11" s="33">
        <v>182</v>
      </c>
      <c r="B11" s="76" t="s">
        <v>109</v>
      </c>
      <c r="C11" s="217" t="s">
        <v>110</v>
      </c>
      <c r="D11" s="75">
        <v>4.5</v>
      </c>
      <c r="E11" s="75">
        <v>0</v>
      </c>
      <c r="F11" s="67">
        <v>4.5</v>
      </c>
      <c r="G11" s="75">
        <v>4.5</v>
      </c>
    </row>
    <row r="12" spans="1:7" s="32" customFormat="1" ht="60" customHeight="1">
      <c r="A12" s="33">
        <v>182</v>
      </c>
      <c r="B12" s="76" t="s">
        <v>111</v>
      </c>
      <c r="C12" s="217" t="s">
        <v>112</v>
      </c>
      <c r="D12" s="75">
        <v>10</v>
      </c>
      <c r="E12" s="75">
        <v>0</v>
      </c>
      <c r="F12" s="67">
        <f>D12+E12</f>
        <v>10</v>
      </c>
      <c r="G12" s="75">
        <v>10</v>
      </c>
    </row>
    <row r="13" spans="1:7" s="32" customFormat="1" ht="37.5" hidden="1">
      <c r="A13" s="66" t="s">
        <v>56</v>
      </c>
      <c r="B13" s="76" t="s">
        <v>48</v>
      </c>
      <c r="C13" s="216" t="s">
        <v>17</v>
      </c>
      <c r="D13" s="75"/>
      <c r="E13" s="75">
        <f>E17+E16+E15+E14</f>
        <v>0</v>
      </c>
      <c r="F13" s="67"/>
      <c r="G13" s="75"/>
    </row>
    <row r="14" spans="1:7" s="32" customFormat="1" ht="37.5" hidden="1">
      <c r="A14" s="33">
        <v>100</v>
      </c>
      <c r="B14" s="76" t="s">
        <v>57</v>
      </c>
      <c r="C14" s="228" t="s">
        <v>113</v>
      </c>
      <c r="D14" s="67"/>
      <c r="E14" s="33">
        <v>0</v>
      </c>
      <c r="F14" s="67"/>
      <c r="G14" s="67"/>
    </row>
    <row r="15" spans="1:7" s="32" customFormat="1" ht="56.25" hidden="1">
      <c r="A15" s="33">
        <v>100</v>
      </c>
      <c r="B15" s="76" t="s">
        <v>58</v>
      </c>
      <c r="C15" s="228" t="s">
        <v>114</v>
      </c>
      <c r="D15" s="67"/>
      <c r="E15" s="33">
        <v>0</v>
      </c>
      <c r="F15" s="67"/>
      <c r="G15" s="67"/>
    </row>
    <row r="16" spans="1:7" s="32" customFormat="1" ht="56.25" hidden="1">
      <c r="A16" s="33">
        <v>100</v>
      </c>
      <c r="B16" s="76" t="s">
        <v>59</v>
      </c>
      <c r="C16" s="228" t="s">
        <v>115</v>
      </c>
      <c r="D16" s="67"/>
      <c r="E16" s="75">
        <v>0</v>
      </c>
      <c r="F16" s="67"/>
      <c r="G16" s="67"/>
    </row>
    <row r="17" spans="1:7" s="32" customFormat="1" ht="56.25" hidden="1">
      <c r="A17" s="33">
        <v>100</v>
      </c>
      <c r="B17" s="76" t="s">
        <v>60</v>
      </c>
      <c r="C17" s="228" t="s">
        <v>115</v>
      </c>
      <c r="D17" s="67"/>
      <c r="E17" s="33">
        <v>0</v>
      </c>
      <c r="F17" s="67"/>
      <c r="G17" s="67"/>
    </row>
    <row r="18" spans="1:7" s="34" customFormat="1" ht="37.5">
      <c r="A18" s="70" t="s">
        <v>55</v>
      </c>
      <c r="B18" s="28" t="s">
        <v>18</v>
      </c>
      <c r="C18" s="215" t="s">
        <v>19</v>
      </c>
      <c r="D18" s="72">
        <v>146.84</v>
      </c>
      <c r="E18" s="72">
        <f t="shared" ref="E18:G19" si="0">E19</f>
        <v>0</v>
      </c>
      <c r="F18" s="79">
        <f t="shared" si="0"/>
        <v>146.84</v>
      </c>
      <c r="G18" s="72">
        <f t="shared" si="0"/>
        <v>146.84</v>
      </c>
    </row>
    <row r="19" spans="1:7" s="32" customFormat="1" ht="18.75">
      <c r="A19" s="66" t="s">
        <v>61</v>
      </c>
      <c r="B19" s="33" t="s">
        <v>20</v>
      </c>
      <c r="C19" s="216" t="s">
        <v>21</v>
      </c>
      <c r="D19" s="75">
        <v>146.84</v>
      </c>
      <c r="E19" s="75">
        <f t="shared" si="0"/>
        <v>0</v>
      </c>
      <c r="F19" s="67">
        <f t="shared" si="0"/>
        <v>146.84</v>
      </c>
      <c r="G19" s="75">
        <f t="shared" si="0"/>
        <v>146.84</v>
      </c>
    </row>
    <row r="20" spans="1:7" s="32" customFormat="1" ht="18.75">
      <c r="A20" s="33">
        <v>182</v>
      </c>
      <c r="B20" s="33" t="s">
        <v>116</v>
      </c>
      <c r="C20" s="216" t="s">
        <v>21</v>
      </c>
      <c r="D20" s="75">
        <v>146.84</v>
      </c>
      <c r="E20" s="75">
        <v>0</v>
      </c>
      <c r="F20" s="67">
        <f>D20+E20</f>
        <v>146.84</v>
      </c>
      <c r="G20" s="75">
        <v>146.84</v>
      </c>
    </row>
    <row r="21" spans="1:7" s="34" customFormat="1" ht="37.5">
      <c r="A21" s="70" t="s">
        <v>55</v>
      </c>
      <c r="B21" s="28" t="s">
        <v>22</v>
      </c>
      <c r="C21" s="215" t="s">
        <v>23</v>
      </c>
      <c r="D21" s="72">
        <v>5403.01</v>
      </c>
      <c r="E21" s="72">
        <f>E22+E24</f>
        <v>0</v>
      </c>
      <c r="F21" s="72">
        <f>F22+F24</f>
        <v>5403.01</v>
      </c>
      <c r="G21" s="72">
        <f>G22+G24</f>
        <v>5409.14</v>
      </c>
    </row>
    <row r="22" spans="1:7" s="34" customFormat="1" ht="18.75">
      <c r="A22" s="66" t="s">
        <v>61</v>
      </c>
      <c r="B22" s="33" t="s">
        <v>117</v>
      </c>
      <c r="C22" s="216" t="s">
        <v>118</v>
      </c>
      <c r="D22" s="75">
        <v>2027.36</v>
      </c>
      <c r="E22" s="75">
        <f>E23</f>
        <v>0</v>
      </c>
      <c r="F22" s="67">
        <f>F23</f>
        <v>2027.36</v>
      </c>
      <c r="G22" s="75">
        <f>G23</f>
        <v>2027.36</v>
      </c>
    </row>
    <row r="23" spans="1:7" s="34" customFormat="1" ht="56.25">
      <c r="A23" s="33">
        <v>182</v>
      </c>
      <c r="B23" s="33" t="s">
        <v>119</v>
      </c>
      <c r="C23" s="228" t="s">
        <v>120</v>
      </c>
      <c r="D23" s="75">
        <v>2027.36</v>
      </c>
      <c r="E23" s="75">
        <v>0</v>
      </c>
      <c r="F23" s="67">
        <f>D23+E23</f>
        <v>2027.36</v>
      </c>
      <c r="G23" s="75">
        <v>2027.36</v>
      </c>
    </row>
    <row r="24" spans="1:7" s="32" customFormat="1" ht="18.75">
      <c r="A24" s="66" t="s">
        <v>61</v>
      </c>
      <c r="B24" s="33" t="s">
        <v>121</v>
      </c>
      <c r="C24" s="216" t="s">
        <v>122</v>
      </c>
      <c r="D24" s="75">
        <v>3375.65</v>
      </c>
      <c r="E24" s="75">
        <f>E25+E26</f>
        <v>0</v>
      </c>
      <c r="F24" s="75">
        <f>F25+F26</f>
        <v>3375.65</v>
      </c>
      <c r="G24" s="75">
        <f>G25+G26</f>
        <v>3381.78</v>
      </c>
    </row>
    <row r="25" spans="1:7" s="32" customFormat="1" ht="63" customHeight="1">
      <c r="A25" s="66" t="s">
        <v>61</v>
      </c>
      <c r="B25" s="33" t="s">
        <v>334</v>
      </c>
      <c r="C25" s="217" t="s">
        <v>143</v>
      </c>
      <c r="D25" s="75">
        <v>2158.2800000000002</v>
      </c>
      <c r="E25" s="75">
        <v>0</v>
      </c>
      <c r="F25" s="67">
        <f>D25+E25</f>
        <v>2158.2800000000002</v>
      </c>
      <c r="G25" s="75">
        <v>2172.5100000000002</v>
      </c>
    </row>
    <row r="26" spans="1:7" s="32" customFormat="1" ht="60" customHeight="1">
      <c r="A26" s="66" t="s">
        <v>61</v>
      </c>
      <c r="B26" s="33" t="s">
        <v>140</v>
      </c>
      <c r="C26" s="228" t="s">
        <v>141</v>
      </c>
      <c r="D26" s="75">
        <v>1217.3699999999999</v>
      </c>
      <c r="E26" s="75">
        <v>0</v>
      </c>
      <c r="F26" s="67">
        <f>D26+E26</f>
        <v>1217.3699999999999</v>
      </c>
      <c r="G26" s="75">
        <v>1209.27</v>
      </c>
    </row>
    <row r="27" spans="1:7" s="32" customFormat="1" ht="16.5" hidden="1" customHeight="1">
      <c r="A27" s="66"/>
      <c r="B27" s="33"/>
      <c r="C27" s="216" t="s">
        <v>296</v>
      </c>
      <c r="D27" s="75"/>
      <c r="E27" s="75">
        <f>E28+E34+E38</f>
        <v>0</v>
      </c>
      <c r="F27" s="67"/>
      <c r="G27" s="75"/>
    </row>
    <row r="28" spans="1:7" s="34" customFormat="1" ht="37.5" hidden="1">
      <c r="A28" s="70" t="s">
        <v>55</v>
      </c>
      <c r="B28" s="28" t="s">
        <v>335</v>
      </c>
      <c r="C28" s="215" t="s">
        <v>336</v>
      </c>
      <c r="D28" s="72"/>
      <c r="E28" s="72">
        <f>E29</f>
        <v>0</v>
      </c>
      <c r="F28" s="79"/>
      <c r="G28" s="72"/>
    </row>
    <row r="29" spans="1:7" s="32" customFormat="1" ht="93.75" hidden="1">
      <c r="A29" s="66" t="s">
        <v>55</v>
      </c>
      <c r="B29" s="33" t="s">
        <v>337</v>
      </c>
      <c r="C29" s="217" t="s">
        <v>338</v>
      </c>
      <c r="D29" s="75"/>
      <c r="E29" s="75">
        <v>0</v>
      </c>
      <c r="F29" s="67"/>
      <c r="G29" s="75"/>
    </row>
    <row r="30" spans="1:7" s="32" customFormat="1" ht="75" hidden="1">
      <c r="A30" s="66" t="s">
        <v>55</v>
      </c>
      <c r="B30" s="33" t="s">
        <v>339</v>
      </c>
      <c r="C30" s="229" t="s">
        <v>340</v>
      </c>
      <c r="D30" s="75"/>
      <c r="E30" s="75">
        <v>0</v>
      </c>
      <c r="F30" s="67"/>
      <c r="G30" s="75"/>
    </row>
    <row r="31" spans="1:7" s="32" customFormat="1" ht="130.5" hidden="1" customHeight="1">
      <c r="A31" s="66" t="s">
        <v>341</v>
      </c>
      <c r="B31" s="33" t="s">
        <v>342</v>
      </c>
      <c r="C31" s="217" t="s">
        <v>343</v>
      </c>
      <c r="D31" s="75"/>
      <c r="E31" s="75">
        <v>0</v>
      </c>
      <c r="F31" s="67"/>
      <c r="G31" s="75"/>
    </row>
    <row r="32" spans="1:7" s="32" customFormat="1" ht="93.75" hidden="1">
      <c r="A32" s="66" t="s">
        <v>55</v>
      </c>
      <c r="B32" s="33" t="s">
        <v>344</v>
      </c>
      <c r="C32" s="227" t="s">
        <v>345</v>
      </c>
      <c r="D32" s="75"/>
      <c r="E32" s="75">
        <v>0</v>
      </c>
      <c r="F32" s="67"/>
      <c r="G32" s="75"/>
    </row>
    <row r="33" spans="1:7" s="32" customFormat="1" ht="75" hidden="1">
      <c r="A33" s="66" t="s">
        <v>54</v>
      </c>
      <c r="B33" s="33" t="s">
        <v>346</v>
      </c>
      <c r="C33" s="217" t="s">
        <v>347</v>
      </c>
      <c r="D33" s="75"/>
      <c r="E33" s="75">
        <v>0</v>
      </c>
      <c r="F33" s="67"/>
      <c r="G33" s="75"/>
    </row>
    <row r="34" spans="1:7" s="34" customFormat="1" ht="37.5" hidden="1">
      <c r="A34" s="66" t="s">
        <v>55</v>
      </c>
      <c r="B34" s="28" t="s">
        <v>348</v>
      </c>
      <c r="C34" s="230" t="s">
        <v>349</v>
      </c>
      <c r="D34" s="79"/>
      <c r="E34" s="72">
        <f>E35</f>
        <v>0</v>
      </c>
      <c r="F34" s="79"/>
      <c r="G34" s="79"/>
    </row>
    <row r="35" spans="1:7" s="32" customFormat="1" ht="18.75" hidden="1">
      <c r="A35" s="66" t="s">
        <v>55</v>
      </c>
      <c r="B35" s="33" t="s">
        <v>350</v>
      </c>
      <c r="C35" s="231" t="s">
        <v>351</v>
      </c>
      <c r="D35" s="75"/>
      <c r="E35" s="75">
        <f>E36</f>
        <v>0</v>
      </c>
      <c r="F35" s="67"/>
      <c r="G35" s="75"/>
    </row>
    <row r="36" spans="1:7" s="32" customFormat="1" ht="18.75" hidden="1">
      <c r="A36" s="66" t="s">
        <v>55</v>
      </c>
      <c r="B36" s="33" t="s">
        <v>352</v>
      </c>
      <c r="C36" s="232" t="s">
        <v>353</v>
      </c>
      <c r="D36" s="75"/>
      <c r="E36" s="75">
        <f>E37</f>
        <v>0</v>
      </c>
      <c r="F36" s="67"/>
      <c r="G36" s="75"/>
    </row>
    <row r="37" spans="1:7" s="32" customFormat="1" ht="37.5" hidden="1">
      <c r="A37" s="66" t="s">
        <v>54</v>
      </c>
      <c r="B37" s="33" t="s">
        <v>354</v>
      </c>
      <c r="C37" s="217" t="s">
        <v>355</v>
      </c>
      <c r="D37" s="75"/>
      <c r="E37" s="75">
        <v>0</v>
      </c>
      <c r="F37" s="67"/>
      <c r="G37" s="75"/>
    </row>
    <row r="38" spans="1:7" s="34" customFormat="1" ht="37.5" hidden="1">
      <c r="A38" s="66" t="s">
        <v>55</v>
      </c>
      <c r="B38" s="28" t="s">
        <v>297</v>
      </c>
      <c r="C38" s="215" t="s">
        <v>298</v>
      </c>
      <c r="D38" s="79"/>
      <c r="E38" s="72">
        <f>E39</f>
        <v>0</v>
      </c>
      <c r="F38" s="79"/>
      <c r="G38" s="79"/>
    </row>
    <row r="39" spans="1:7" s="32" customFormat="1" ht="56.25" hidden="1">
      <c r="A39" s="66" t="s">
        <v>55</v>
      </c>
      <c r="B39" s="33" t="s">
        <v>299</v>
      </c>
      <c r="C39" s="217" t="s">
        <v>300</v>
      </c>
      <c r="D39" s="75"/>
      <c r="E39" s="75">
        <f>E40</f>
        <v>0</v>
      </c>
      <c r="F39" s="67"/>
      <c r="G39" s="75"/>
    </row>
    <row r="40" spans="1:7" s="32" customFormat="1" ht="56.25" hidden="1">
      <c r="A40" s="66" t="s">
        <v>341</v>
      </c>
      <c r="B40" s="33" t="s">
        <v>356</v>
      </c>
      <c r="C40" s="217" t="s">
        <v>357</v>
      </c>
      <c r="D40" s="75"/>
      <c r="E40" s="75">
        <v>0</v>
      </c>
      <c r="F40" s="67"/>
      <c r="G40" s="75"/>
    </row>
    <row r="41" spans="1:7" s="35" customFormat="1" ht="37.5">
      <c r="A41" s="66" t="s">
        <v>55</v>
      </c>
      <c r="B41" s="28" t="s">
        <v>24</v>
      </c>
      <c r="C41" s="215" t="s">
        <v>123</v>
      </c>
      <c r="D41" s="79">
        <v>1324</v>
      </c>
      <c r="E41" s="79">
        <f>E42</f>
        <v>1818.18</v>
      </c>
      <c r="F41" s="79">
        <f>F42</f>
        <v>3142.1800000000003</v>
      </c>
      <c r="G41" s="79">
        <f>G42</f>
        <v>900</v>
      </c>
    </row>
    <row r="42" spans="1:7" s="36" customFormat="1" ht="53.25" customHeight="1">
      <c r="A42" s="66" t="s">
        <v>55</v>
      </c>
      <c r="B42" s="28" t="s">
        <v>124</v>
      </c>
      <c r="C42" s="215" t="s">
        <v>25</v>
      </c>
      <c r="D42" s="79">
        <v>1324</v>
      </c>
      <c r="E42" s="79">
        <f>E43+E49+E46</f>
        <v>1818.18</v>
      </c>
      <c r="F42" s="79">
        <f>F43+F49+F46</f>
        <v>3142.1800000000003</v>
      </c>
      <c r="G42" s="79">
        <f>G43+G49+G46</f>
        <v>900</v>
      </c>
    </row>
    <row r="43" spans="1:7" s="36" customFormat="1" ht="18.75">
      <c r="A43" s="66" t="s">
        <v>54</v>
      </c>
      <c r="B43" s="33" t="s">
        <v>202</v>
      </c>
      <c r="C43" s="216" t="s">
        <v>173</v>
      </c>
      <c r="D43" s="67">
        <v>900</v>
      </c>
      <c r="E43" s="75">
        <v>0</v>
      </c>
      <c r="F43" s="67">
        <f>F44</f>
        <v>900</v>
      </c>
      <c r="G43" s="75">
        <f>G44</f>
        <v>900</v>
      </c>
    </row>
    <row r="44" spans="1:7" s="36" customFormat="1" ht="42" customHeight="1">
      <c r="A44" s="66" t="s">
        <v>54</v>
      </c>
      <c r="B44" s="33" t="s">
        <v>203</v>
      </c>
      <c r="C44" s="217" t="s">
        <v>62</v>
      </c>
      <c r="D44" s="67">
        <v>900</v>
      </c>
      <c r="E44" s="75">
        <v>0</v>
      </c>
      <c r="F44" s="67">
        <f>F45</f>
        <v>900</v>
      </c>
      <c r="G44" s="75">
        <f>G45</f>
        <v>900</v>
      </c>
    </row>
    <row r="45" spans="1:7" s="36" customFormat="1" ht="45.75" customHeight="1">
      <c r="A45" s="33">
        <v>801</v>
      </c>
      <c r="B45" s="33" t="s">
        <v>200</v>
      </c>
      <c r="C45" s="217" t="s">
        <v>174</v>
      </c>
      <c r="D45" s="67">
        <v>900</v>
      </c>
      <c r="E45" s="75">
        <v>0</v>
      </c>
      <c r="F45" s="67">
        <f>D45+E45</f>
        <v>900</v>
      </c>
      <c r="G45" s="75">
        <f>F45</f>
        <v>900</v>
      </c>
    </row>
    <row r="46" spans="1:7" s="36" customFormat="1" ht="45.75" customHeight="1">
      <c r="A46" s="33">
        <v>801</v>
      </c>
      <c r="B46" s="33" t="s">
        <v>358</v>
      </c>
      <c r="C46" s="217" t="s">
        <v>255</v>
      </c>
      <c r="D46" s="67">
        <f t="shared" ref="D46:G47" si="1">D47</f>
        <v>0</v>
      </c>
      <c r="E46" s="67">
        <f t="shared" si="1"/>
        <v>1818.18</v>
      </c>
      <c r="F46" s="67">
        <f t="shared" si="1"/>
        <v>1818.18</v>
      </c>
      <c r="G46" s="67">
        <f t="shared" si="1"/>
        <v>0</v>
      </c>
    </row>
    <row r="47" spans="1:7" s="36" customFormat="1" ht="45.75" customHeight="1">
      <c r="A47" s="33">
        <v>801</v>
      </c>
      <c r="B47" s="33" t="s">
        <v>260</v>
      </c>
      <c r="C47" s="217" t="s">
        <v>261</v>
      </c>
      <c r="D47" s="67">
        <f t="shared" si="1"/>
        <v>0</v>
      </c>
      <c r="E47" s="67">
        <f t="shared" si="1"/>
        <v>1818.18</v>
      </c>
      <c r="F47" s="67">
        <f t="shared" si="1"/>
        <v>1818.18</v>
      </c>
      <c r="G47" s="67">
        <f t="shared" si="1"/>
        <v>0</v>
      </c>
    </row>
    <row r="48" spans="1:7" s="36" customFormat="1" ht="45.75" customHeight="1">
      <c r="A48" s="33">
        <v>801</v>
      </c>
      <c r="B48" s="33" t="s">
        <v>225</v>
      </c>
      <c r="C48" s="217" t="s">
        <v>226</v>
      </c>
      <c r="D48" s="67">
        <v>0</v>
      </c>
      <c r="E48" s="75">
        <v>1818.18</v>
      </c>
      <c r="F48" s="67">
        <f>D48+E48</f>
        <v>1818.18</v>
      </c>
      <c r="G48" s="75">
        <v>0</v>
      </c>
    </row>
    <row r="49" spans="1:7" s="36" customFormat="1" ht="41.25" customHeight="1">
      <c r="A49" s="66" t="s">
        <v>54</v>
      </c>
      <c r="B49" s="85" t="s">
        <v>204</v>
      </c>
      <c r="C49" s="116" t="s">
        <v>138</v>
      </c>
      <c r="D49" s="75">
        <v>424</v>
      </c>
      <c r="E49" s="75">
        <v>0</v>
      </c>
      <c r="F49" s="67">
        <f>F50</f>
        <v>424</v>
      </c>
      <c r="G49" s="67">
        <f>G50</f>
        <v>0</v>
      </c>
    </row>
    <row r="50" spans="1:7" s="36" customFormat="1" ht="62.25" customHeight="1">
      <c r="A50" s="95" t="s">
        <v>54</v>
      </c>
      <c r="B50" s="33" t="s">
        <v>205</v>
      </c>
      <c r="C50" s="77" t="s">
        <v>139</v>
      </c>
      <c r="D50" s="75">
        <v>424</v>
      </c>
      <c r="E50" s="75">
        <v>0</v>
      </c>
      <c r="F50" s="67">
        <f>F51</f>
        <v>424</v>
      </c>
      <c r="G50" s="67">
        <f>G51</f>
        <v>0</v>
      </c>
    </row>
    <row r="51" spans="1:7" s="36" customFormat="1" ht="70.5" customHeight="1">
      <c r="A51" s="95" t="s">
        <v>54</v>
      </c>
      <c r="B51" s="33" t="s">
        <v>201</v>
      </c>
      <c r="C51" s="64" t="s">
        <v>139</v>
      </c>
      <c r="D51" s="75">
        <v>424</v>
      </c>
      <c r="E51" s="75">
        <v>0</v>
      </c>
      <c r="F51" s="67">
        <f>D51+E51</f>
        <v>424</v>
      </c>
      <c r="G51" s="67">
        <v>0</v>
      </c>
    </row>
    <row r="52" spans="1:7" s="32" customFormat="1" ht="18.75">
      <c r="A52" s="28"/>
      <c r="B52" s="28"/>
      <c r="C52" s="71" t="s">
        <v>125</v>
      </c>
      <c r="D52" s="72">
        <v>8621.8700000000008</v>
      </c>
      <c r="E52" s="72">
        <f>E7+E41</f>
        <v>1818.18</v>
      </c>
      <c r="F52" s="72">
        <f>F7+F41</f>
        <v>10440.049999999999</v>
      </c>
      <c r="G52" s="72">
        <f>G7+G41</f>
        <v>8204</v>
      </c>
    </row>
    <row r="53" spans="1:7" s="29" customFormat="1" ht="39.75" customHeight="1">
      <c r="A53" s="259"/>
      <c r="B53" s="259"/>
      <c r="C53" s="259"/>
      <c r="D53" s="259"/>
      <c r="E53" s="259"/>
      <c r="F53" s="259"/>
      <c r="G53" s="259"/>
    </row>
    <row r="54" spans="1:7" s="29" customFormat="1" ht="33.6" customHeight="1">
      <c r="A54" s="260"/>
      <c r="B54" s="260"/>
      <c r="C54" s="260"/>
      <c r="D54" s="260"/>
      <c r="E54" s="260"/>
      <c r="F54" s="260"/>
      <c r="G54" s="31"/>
    </row>
    <row r="55" spans="1:7" s="29" customFormat="1" ht="18">
      <c r="A55" s="37"/>
      <c r="B55" s="38"/>
      <c r="C55" s="38"/>
      <c r="D55" s="38"/>
      <c r="E55" s="38"/>
      <c r="F55" s="38"/>
      <c r="G55" s="31"/>
    </row>
    <row r="56" spans="1:7" ht="12.75" customHeight="1">
      <c r="A56" s="8"/>
      <c r="B56" s="80"/>
      <c r="C56" s="80"/>
      <c r="D56" s="80"/>
      <c r="E56" s="81"/>
      <c r="F56" s="81"/>
      <c r="G56" s="233"/>
    </row>
    <row r="57" spans="1:7" ht="12.75" customHeight="1">
      <c r="A57" s="8"/>
      <c r="B57" s="81"/>
      <c r="C57" s="81"/>
      <c r="D57" s="81"/>
      <c r="E57" s="81"/>
      <c r="F57" s="81"/>
      <c r="G57" s="233"/>
    </row>
    <row r="58" spans="1:7" ht="12.75" customHeight="1">
      <c r="A58" s="8"/>
      <c r="B58" s="80"/>
      <c r="C58" s="80"/>
      <c r="D58" s="80"/>
      <c r="E58" s="81"/>
      <c r="F58" s="81"/>
      <c r="G58" s="233"/>
    </row>
    <row r="59" spans="1:7">
      <c r="A59" s="8"/>
      <c r="B59" s="81"/>
      <c r="C59" s="81"/>
      <c r="D59" s="81"/>
      <c r="E59" s="81"/>
      <c r="F59" s="81"/>
      <c r="G59" s="233"/>
    </row>
    <row r="60" spans="1:7" ht="26.25" customHeight="1">
      <c r="A60" s="8"/>
      <c r="B60" s="9"/>
      <c r="C60" s="9"/>
      <c r="D60" s="9"/>
      <c r="E60" s="9"/>
      <c r="F60" s="9"/>
      <c r="G60" s="9"/>
    </row>
    <row r="61" spans="1:7">
      <c r="A61" s="8"/>
    </row>
  </sheetData>
  <mergeCells count="4">
    <mergeCell ref="A3:G3"/>
    <mergeCell ref="A53:G53"/>
    <mergeCell ref="A54:F54"/>
    <mergeCell ref="E1:G1"/>
  </mergeCells>
  <phoneticPr fontId="4" type="noConversion"/>
  <pageMargins left="0.75" right="0.75" top="1" bottom="1" header="0.5" footer="0.5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L124"/>
  <sheetViews>
    <sheetView view="pageBreakPreview" topLeftCell="B11" zoomScale="75" zoomScaleNormal="90" zoomScaleSheetLayoutView="100" workbookViewId="0">
      <selection activeCell="D37" sqref="D37"/>
    </sheetView>
  </sheetViews>
  <sheetFormatPr defaultRowHeight="12.75"/>
  <cols>
    <col min="1" max="1" width="121.28515625" style="11" customWidth="1"/>
    <col min="2" max="2" width="15.42578125" style="3" customWidth="1"/>
    <col min="3" max="3" width="17" style="3" customWidth="1"/>
    <col min="4" max="4" width="16.28515625" style="3" customWidth="1"/>
    <col min="5" max="5" width="23" style="2" customWidth="1"/>
  </cols>
  <sheetData>
    <row r="1" spans="1:12" ht="99.75" customHeight="1">
      <c r="B1" s="265" t="s">
        <v>377</v>
      </c>
      <c r="C1" s="265"/>
      <c r="D1" s="265"/>
      <c r="E1" s="265"/>
    </row>
    <row r="2" spans="1:12" ht="12" customHeight="1">
      <c r="E2" s="14"/>
    </row>
    <row r="3" spans="1:12" ht="12" customHeight="1">
      <c r="E3" s="14"/>
    </row>
    <row r="4" spans="1:12" ht="12" customHeight="1">
      <c r="E4" s="14"/>
    </row>
    <row r="5" spans="1:12" ht="12" customHeight="1">
      <c r="E5" s="14"/>
    </row>
    <row r="6" spans="1:12" ht="64.5" customHeight="1">
      <c r="A6" s="264" t="s">
        <v>219</v>
      </c>
      <c r="B6" s="264"/>
      <c r="C6" s="264"/>
      <c r="D6" s="264"/>
      <c r="E6" s="264"/>
      <c r="F6" s="13"/>
      <c r="G6" s="1"/>
    </row>
    <row r="7" spans="1:12" s="12" customFormat="1" ht="15.75">
      <c r="A7" s="13"/>
      <c r="B7" s="25"/>
      <c r="C7" s="25"/>
      <c r="D7" s="25"/>
      <c r="E7" s="30" t="s">
        <v>47</v>
      </c>
      <c r="F7" s="13"/>
      <c r="G7" s="1"/>
    </row>
    <row r="8" spans="1:12" s="41" customFormat="1" ht="62.25" customHeight="1">
      <c r="A8" s="33" t="s">
        <v>30</v>
      </c>
      <c r="B8" s="33" t="s">
        <v>49</v>
      </c>
      <c r="C8" s="33" t="s">
        <v>216</v>
      </c>
      <c r="D8" s="133" t="s">
        <v>175</v>
      </c>
      <c r="E8" s="64" t="s">
        <v>220</v>
      </c>
    </row>
    <row r="9" spans="1:12" s="41" customFormat="1" ht="18.75">
      <c r="A9" s="33">
        <v>1</v>
      </c>
      <c r="B9" s="40">
        <v>2</v>
      </c>
      <c r="C9" s="40"/>
      <c r="D9" s="40">
        <v>3</v>
      </c>
      <c r="E9" s="33">
        <v>4</v>
      </c>
      <c r="G9" s="44"/>
      <c r="H9" s="45"/>
      <c r="I9" s="45"/>
      <c r="J9" s="46"/>
      <c r="K9" s="47"/>
      <c r="L9" s="44"/>
    </row>
    <row r="10" spans="1:12" s="29" customFormat="1" ht="18.75">
      <c r="A10" s="87" t="s">
        <v>63</v>
      </c>
      <c r="B10" s="107" t="s">
        <v>38</v>
      </c>
      <c r="C10" s="115">
        <v>3188.46</v>
      </c>
      <c r="D10" s="115">
        <f>D11+D12+D13+D14</f>
        <v>10</v>
      </c>
      <c r="E10" s="115">
        <f>E11+E12+E13+E14</f>
        <v>3198.46</v>
      </c>
      <c r="G10" s="48"/>
      <c r="H10" s="45"/>
      <c r="I10" s="45"/>
      <c r="J10" s="49"/>
      <c r="K10" s="47"/>
      <c r="L10" s="48"/>
    </row>
    <row r="11" spans="1:12" s="29" customFormat="1" ht="37.5">
      <c r="A11" s="63" t="s">
        <v>135</v>
      </c>
      <c r="B11" s="43" t="s">
        <v>136</v>
      </c>
      <c r="C11" s="86">
        <v>634.98</v>
      </c>
      <c r="D11" s="86">
        <v>0</v>
      </c>
      <c r="E11" s="67">
        <f>D11+C11</f>
        <v>634.98</v>
      </c>
      <c r="G11" s="48"/>
      <c r="H11" s="45"/>
      <c r="I11" s="45"/>
      <c r="J11" s="49"/>
      <c r="K11" s="47"/>
      <c r="L11" s="48"/>
    </row>
    <row r="12" spans="1:12" s="29" customFormat="1" ht="37.5">
      <c r="A12" s="63" t="s">
        <v>29</v>
      </c>
      <c r="B12" s="43" t="s">
        <v>39</v>
      </c>
      <c r="C12" s="86">
        <v>2513.2600000000002</v>
      </c>
      <c r="D12" s="86">
        <v>10</v>
      </c>
      <c r="E12" s="67">
        <f>D12+C12</f>
        <v>2523.2600000000002</v>
      </c>
      <c r="G12" s="48"/>
      <c r="H12" s="45"/>
      <c r="I12" s="45"/>
      <c r="J12" s="46"/>
      <c r="K12" s="46"/>
      <c r="L12" s="48"/>
    </row>
    <row r="13" spans="1:12" s="29" customFormat="1" ht="18.75">
      <c r="A13" s="63" t="s">
        <v>271</v>
      </c>
      <c r="B13" s="43" t="s">
        <v>293</v>
      </c>
      <c r="C13" s="86">
        <v>5.22</v>
      </c>
      <c r="D13" s="86">
        <v>0</v>
      </c>
      <c r="E13" s="67">
        <f>C13+D13</f>
        <v>5.22</v>
      </c>
      <c r="G13" s="48"/>
      <c r="H13" s="45"/>
      <c r="I13" s="45"/>
      <c r="J13" s="46"/>
      <c r="K13" s="46"/>
      <c r="L13" s="48"/>
    </row>
    <row r="14" spans="1:12" s="29" customFormat="1" ht="18.75">
      <c r="A14" s="82" t="s">
        <v>3</v>
      </c>
      <c r="B14" s="43" t="s">
        <v>128</v>
      </c>
      <c r="C14" s="86">
        <v>35</v>
      </c>
      <c r="D14" s="86">
        <v>0</v>
      </c>
      <c r="E14" s="67">
        <f>D14+C14</f>
        <v>35</v>
      </c>
      <c r="G14" s="48"/>
      <c r="H14" s="45"/>
      <c r="I14" s="45"/>
      <c r="J14" s="46"/>
      <c r="K14" s="47"/>
      <c r="L14" s="48"/>
    </row>
    <row r="15" spans="1:12" s="29" customFormat="1" ht="18.75">
      <c r="A15" s="125" t="s">
        <v>70</v>
      </c>
      <c r="B15" s="107" t="s">
        <v>40</v>
      </c>
      <c r="C15" s="115">
        <v>58</v>
      </c>
      <c r="D15" s="115">
        <f>D16+D17+D18</f>
        <v>0</v>
      </c>
      <c r="E15" s="115">
        <f>E16+E17+E18</f>
        <v>58</v>
      </c>
      <c r="G15" s="48"/>
      <c r="H15" s="45"/>
      <c r="I15" s="45"/>
      <c r="J15" s="46"/>
      <c r="K15" s="46"/>
      <c r="L15" s="48"/>
    </row>
    <row r="16" spans="1:12" s="29" customFormat="1" ht="37.5">
      <c r="A16" s="64" t="s">
        <v>144</v>
      </c>
      <c r="B16" s="43" t="s">
        <v>158</v>
      </c>
      <c r="C16" s="86">
        <v>40</v>
      </c>
      <c r="D16" s="86">
        <v>0</v>
      </c>
      <c r="E16" s="67">
        <f>D16+C16</f>
        <v>40</v>
      </c>
      <c r="G16" s="48"/>
      <c r="H16" s="45"/>
      <c r="I16" s="45"/>
      <c r="J16" s="46"/>
      <c r="K16" s="46"/>
      <c r="L16" s="48"/>
    </row>
    <row r="17" spans="1:12" s="29" customFormat="1" ht="18.75">
      <c r="A17" s="93" t="s">
        <v>134</v>
      </c>
      <c r="B17" s="43" t="s">
        <v>137</v>
      </c>
      <c r="C17" s="86">
        <v>17</v>
      </c>
      <c r="D17" s="86">
        <v>0</v>
      </c>
      <c r="E17" s="67">
        <f>D17+C17</f>
        <v>17</v>
      </c>
      <c r="G17" s="48"/>
      <c r="H17" s="45"/>
      <c r="I17" s="45"/>
      <c r="J17" s="46"/>
      <c r="K17" s="46"/>
      <c r="L17" s="48"/>
    </row>
    <row r="18" spans="1:12" s="29" customFormat="1" ht="18.75">
      <c r="A18" s="39" t="s">
        <v>96</v>
      </c>
      <c r="B18" s="43" t="s">
        <v>41</v>
      </c>
      <c r="C18" s="86">
        <v>1</v>
      </c>
      <c r="D18" s="86">
        <v>0</v>
      </c>
      <c r="E18" s="67">
        <f>D18+C18</f>
        <v>1</v>
      </c>
      <c r="G18" s="48"/>
      <c r="H18" s="45"/>
      <c r="I18" s="50"/>
      <c r="J18" s="46"/>
      <c r="K18" s="46"/>
      <c r="L18" s="48"/>
    </row>
    <row r="19" spans="1:12" s="29" customFormat="1" ht="18.75">
      <c r="A19" s="126" t="s">
        <v>71</v>
      </c>
      <c r="B19" s="70" t="s">
        <v>42</v>
      </c>
      <c r="C19" s="72">
        <v>265.32</v>
      </c>
      <c r="D19" s="72">
        <f>D21+D20</f>
        <v>600</v>
      </c>
      <c r="E19" s="72">
        <f>E21+E20</f>
        <v>865.31999999999994</v>
      </c>
      <c r="G19" s="48"/>
      <c r="H19" s="45"/>
      <c r="I19" s="45"/>
      <c r="J19" s="46"/>
      <c r="K19" s="47"/>
      <c r="L19" s="48"/>
    </row>
    <row r="20" spans="1:12" s="29" customFormat="1" ht="18.75">
      <c r="A20" s="65" t="s">
        <v>319</v>
      </c>
      <c r="B20" s="66" t="s">
        <v>322</v>
      </c>
      <c r="C20" s="75">
        <v>0</v>
      </c>
      <c r="D20" s="75">
        <v>600</v>
      </c>
      <c r="E20" s="75">
        <f>C20+D20</f>
        <v>600</v>
      </c>
      <c r="G20" s="48"/>
      <c r="H20" s="45"/>
      <c r="I20" s="45"/>
      <c r="J20" s="46"/>
      <c r="K20" s="47"/>
      <c r="L20" s="48"/>
    </row>
    <row r="21" spans="1:12" s="29" customFormat="1" ht="18.75">
      <c r="A21" s="64" t="s">
        <v>145</v>
      </c>
      <c r="B21" s="66" t="s">
        <v>159</v>
      </c>
      <c r="C21" s="75">
        <v>265.32</v>
      </c>
      <c r="D21" s="75">
        <v>0</v>
      </c>
      <c r="E21" s="67">
        <f>D21+C21</f>
        <v>265.32</v>
      </c>
      <c r="G21" s="48"/>
      <c r="H21" s="45"/>
      <c r="I21" s="45"/>
      <c r="J21" s="46"/>
      <c r="K21" s="47"/>
      <c r="L21" s="48"/>
    </row>
    <row r="22" spans="1:12" s="29" customFormat="1" ht="18.75">
      <c r="A22" s="127" t="s">
        <v>73</v>
      </c>
      <c r="B22" s="70" t="s">
        <v>43</v>
      </c>
      <c r="C22" s="72">
        <v>6724.74</v>
      </c>
      <c r="D22" s="72">
        <f>D23+D24</f>
        <v>18.32</v>
      </c>
      <c r="E22" s="72">
        <f>E23+E24</f>
        <v>6743.0599999999995</v>
      </c>
      <c r="G22" s="48"/>
      <c r="H22" s="51"/>
      <c r="I22" s="45"/>
      <c r="J22" s="46"/>
      <c r="K22" s="47"/>
      <c r="L22" s="48"/>
    </row>
    <row r="23" spans="1:12" s="29" customFormat="1" ht="18.75">
      <c r="A23" s="64" t="s">
        <v>75</v>
      </c>
      <c r="B23" s="66" t="s">
        <v>44</v>
      </c>
      <c r="C23" s="75">
        <v>6459.42</v>
      </c>
      <c r="D23" s="75">
        <v>18.32</v>
      </c>
      <c r="E23" s="67">
        <f>D23+C23</f>
        <v>6477.74</v>
      </c>
      <c r="G23" s="48"/>
      <c r="H23" s="45"/>
      <c r="I23" s="50"/>
      <c r="J23" s="46"/>
      <c r="K23" s="46"/>
      <c r="L23" s="48"/>
    </row>
    <row r="24" spans="1:12" s="29" customFormat="1" ht="18.75">
      <c r="A24" s="64" t="s">
        <v>180</v>
      </c>
      <c r="B24" s="66" t="s">
        <v>181</v>
      </c>
      <c r="C24" s="75">
        <v>265.32</v>
      </c>
      <c r="D24" s="75">
        <v>0</v>
      </c>
      <c r="E24" s="67">
        <f>D24+C24</f>
        <v>265.32</v>
      </c>
      <c r="G24" s="48"/>
      <c r="H24" s="45"/>
      <c r="I24" s="50"/>
      <c r="J24" s="46"/>
      <c r="K24" s="46"/>
      <c r="L24" s="48"/>
    </row>
    <row r="25" spans="1:12" s="29" customFormat="1" ht="18.75">
      <c r="A25" s="87" t="s">
        <v>7</v>
      </c>
      <c r="B25" s="70" t="s">
        <v>129</v>
      </c>
      <c r="C25" s="72">
        <v>505.43</v>
      </c>
      <c r="D25" s="72">
        <f>D26</f>
        <v>0</v>
      </c>
      <c r="E25" s="72">
        <f>E26</f>
        <v>505.43</v>
      </c>
      <c r="G25" s="48"/>
      <c r="H25" s="45"/>
      <c r="I25" s="50"/>
      <c r="J25" s="46"/>
      <c r="K25" s="46"/>
      <c r="L25" s="48"/>
    </row>
    <row r="26" spans="1:12" s="29" customFormat="1" ht="18.75">
      <c r="A26" s="63" t="s">
        <v>9</v>
      </c>
      <c r="B26" s="66" t="s">
        <v>130</v>
      </c>
      <c r="C26" s="75">
        <v>505.43</v>
      </c>
      <c r="D26" s="75">
        <v>0</v>
      </c>
      <c r="E26" s="67">
        <f>D26+C26</f>
        <v>505.43</v>
      </c>
      <c r="G26" s="48"/>
      <c r="H26" s="45"/>
      <c r="I26" s="50"/>
      <c r="J26" s="46"/>
      <c r="K26" s="46"/>
      <c r="L26" s="48"/>
    </row>
    <row r="27" spans="1:12" s="29" customFormat="1" ht="18.75">
      <c r="A27" s="127" t="s">
        <v>76</v>
      </c>
      <c r="B27" s="70" t="s">
        <v>45</v>
      </c>
      <c r="C27" s="72">
        <v>4490.41</v>
      </c>
      <c r="D27" s="72">
        <f>D28</f>
        <v>74.73</v>
      </c>
      <c r="E27" s="72">
        <f>E28</f>
        <v>4565.1399999999994</v>
      </c>
      <c r="G27" s="48"/>
      <c r="H27" s="45"/>
      <c r="I27" s="45"/>
      <c r="J27" s="46"/>
      <c r="K27" s="47"/>
      <c r="L27" s="48"/>
    </row>
    <row r="28" spans="1:12" s="29" customFormat="1" ht="18.75">
      <c r="A28" s="64" t="s">
        <v>78</v>
      </c>
      <c r="B28" s="66" t="s">
        <v>46</v>
      </c>
      <c r="C28" s="75">
        <v>4490.41</v>
      </c>
      <c r="D28" s="75">
        <v>74.73</v>
      </c>
      <c r="E28" s="67">
        <f>D28+C28</f>
        <v>4565.1399999999994</v>
      </c>
      <c r="G28" s="48"/>
      <c r="H28" s="50"/>
      <c r="I28" s="50"/>
      <c r="J28" s="46"/>
      <c r="K28" s="47"/>
      <c r="L28" s="48"/>
    </row>
    <row r="29" spans="1:12" s="29" customFormat="1" ht="18.75">
      <c r="A29" s="127" t="s">
        <v>231</v>
      </c>
      <c r="B29" s="70" t="s">
        <v>237</v>
      </c>
      <c r="C29" s="72">
        <v>137.66</v>
      </c>
      <c r="D29" s="72">
        <f>D30+D31</f>
        <v>-21.11</v>
      </c>
      <c r="E29" s="72">
        <f>E30+E31</f>
        <v>116.55</v>
      </c>
      <c r="G29" s="48"/>
      <c r="H29" s="50"/>
      <c r="I29" s="50"/>
      <c r="J29" s="46"/>
      <c r="K29" s="47"/>
      <c r="L29" s="48"/>
    </row>
    <row r="30" spans="1:12" s="29" customFormat="1" ht="18.75">
      <c r="A30" s="64" t="s">
        <v>232</v>
      </c>
      <c r="B30" s="66" t="s">
        <v>238</v>
      </c>
      <c r="C30" s="75">
        <v>5</v>
      </c>
      <c r="D30" s="75">
        <v>0</v>
      </c>
      <c r="E30" s="67">
        <f>C30+D30</f>
        <v>5</v>
      </c>
      <c r="G30" s="48"/>
      <c r="H30" s="50"/>
      <c r="I30" s="50"/>
      <c r="J30" s="46"/>
      <c r="K30" s="47"/>
      <c r="L30" s="48"/>
    </row>
    <row r="31" spans="1:12" s="29" customFormat="1" ht="18.75">
      <c r="A31" s="64" t="s">
        <v>291</v>
      </c>
      <c r="B31" s="66" t="s">
        <v>294</v>
      </c>
      <c r="C31" s="75">
        <v>132.66</v>
      </c>
      <c r="D31" s="75">
        <v>-21.11</v>
      </c>
      <c r="E31" s="67">
        <f>C31+D31</f>
        <v>111.55</v>
      </c>
      <c r="G31" s="48"/>
      <c r="H31" s="50"/>
      <c r="I31" s="50"/>
      <c r="J31" s="46"/>
      <c r="K31" s="47"/>
      <c r="L31" s="48"/>
    </row>
    <row r="32" spans="1:12" s="29" customFormat="1" ht="18.75" hidden="1">
      <c r="A32" s="127" t="s">
        <v>80</v>
      </c>
      <c r="B32" s="70" t="s">
        <v>99</v>
      </c>
      <c r="C32" s="72">
        <v>0</v>
      </c>
      <c r="D32" s="72"/>
      <c r="E32" s="67">
        <f>D32+C32</f>
        <v>0</v>
      </c>
      <c r="F32" s="68"/>
      <c r="G32" s="68"/>
      <c r="H32" s="52"/>
      <c r="I32" s="53"/>
      <c r="J32" s="46"/>
      <c r="K32" s="47"/>
      <c r="L32" s="48"/>
    </row>
    <row r="33" spans="1:12" s="29" customFormat="1" ht="18.75" hidden="1">
      <c r="A33" s="64" t="s">
        <v>81</v>
      </c>
      <c r="B33" s="66">
        <v>99</v>
      </c>
      <c r="C33" s="75">
        <v>0</v>
      </c>
      <c r="D33" s="75"/>
      <c r="E33" s="67">
        <f>D33+C33</f>
        <v>0</v>
      </c>
      <c r="F33" s="68"/>
      <c r="G33" s="68"/>
      <c r="H33" s="52"/>
      <c r="I33" s="53"/>
      <c r="J33" s="46"/>
      <c r="K33" s="47"/>
      <c r="L33" s="48"/>
    </row>
    <row r="34" spans="1:12" s="29" customFormat="1" ht="18.75" hidden="1" customHeight="1">
      <c r="A34" s="127" t="s">
        <v>80</v>
      </c>
      <c r="B34" s="70" t="s">
        <v>172</v>
      </c>
      <c r="C34" s="72">
        <v>0</v>
      </c>
      <c r="D34" s="72">
        <f>D35</f>
        <v>0</v>
      </c>
      <c r="E34" s="72">
        <f>E35</f>
        <v>0</v>
      </c>
    </row>
    <row r="35" spans="1:12" s="29" customFormat="1" ht="18.75" hidden="1" customHeight="1">
      <c r="A35" s="64" t="s">
        <v>81</v>
      </c>
      <c r="B35" s="66" t="s">
        <v>171</v>
      </c>
      <c r="C35" s="75">
        <v>0</v>
      </c>
      <c r="D35" s="86">
        <v>0</v>
      </c>
      <c r="E35" s="67">
        <f>D35+C35</f>
        <v>0</v>
      </c>
      <c r="F35" s="48"/>
    </row>
    <row r="36" spans="1:12" s="29" customFormat="1" ht="18.75">
      <c r="A36" s="83" t="s">
        <v>82</v>
      </c>
      <c r="B36" s="142"/>
      <c r="C36" s="115">
        <v>15370.02</v>
      </c>
      <c r="D36" s="115">
        <f>D10+D15+D19+D22+D25+D27+D34+D29</f>
        <v>681.94</v>
      </c>
      <c r="E36" s="115">
        <f>E10+E15+E19+E22+E25+E27+E34+E29</f>
        <v>16051.96</v>
      </c>
      <c r="F36" s="48"/>
    </row>
    <row r="37" spans="1:12" s="29" customFormat="1" ht="18.75">
      <c r="A37" s="54"/>
      <c r="B37" s="55"/>
      <c r="C37" s="55"/>
      <c r="D37" s="55"/>
      <c r="E37" s="56"/>
      <c r="F37" s="48"/>
    </row>
    <row r="38" spans="1:12" s="29" customFormat="1" ht="18.75">
      <c r="A38" s="54"/>
      <c r="B38" s="55"/>
      <c r="C38" s="55"/>
      <c r="D38" s="55"/>
      <c r="E38" s="56"/>
      <c r="F38" s="48"/>
    </row>
    <row r="39" spans="1:12" s="29" customFormat="1" ht="18.75">
      <c r="A39" s="54"/>
      <c r="B39" s="55"/>
      <c r="C39" s="55"/>
      <c r="D39" s="55"/>
      <c r="E39" s="56"/>
      <c r="F39" s="48"/>
    </row>
    <row r="40" spans="1:12" s="29" customFormat="1" ht="18.75">
      <c r="A40" s="54"/>
      <c r="B40" s="55"/>
      <c r="C40" s="55"/>
      <c r="D40" s="55"/>
      <c r="E40" s="56"/>
      <c r="F40" s="48"/>
    </row>
    <row r="41" spans="1:12" s="29" customFormat="1" ht="18.75">
      <c r="A41" s="54"/>
      <c r="B41" s="55"/>
      <c r="C41" s="55"/>
      <c r="D41" s="55"/>
      <c r="E41" s="56"/>
      <c r="F41" s="48"/>
    </row>
    <row r="42" spans="1:12" s="29" customFormat="1" ht="18.75">
      <c r="A42" s="54"/>
      <c r="B42" s="55"/>
      <c r="C42" s="55"/>
      <c r="D42" s="55"/>
      <c r="E42" s="56"/>
      <c r="F42" s="48"/>
    </row>
    <row r="43" spans="1:12" s="29" customFormat="1" ht="18.75">
      <c r="A43" s="54"/>
      <c r="B43" s="55"/>
      <c r="C43" s="55"/>
      <c r="D43" s="55"/>
      <c r="E43" s="56"/>
      <c r="F43" s="48"/>
    </row>
    <row r="44" spans="1:12" s="29" customFormat="1" ht="18.75">
      <c r="A44" s="54"/>
      <c r="B44" s="55"/>
      <c r="C44" s="55"/>
      <c r="D44" s="55"/>
      <c r="E44" s="56"/>
      <c r="F44" s="48"/>
    </row>
    <row r="45" spans="1:12" s="29" customFormat="1" ht="18.75">
      <c r="A45" s="54"/>
      <c r="B45" s="55"/>
      <c r="C45" s="55"/>
      <c r="D45" s="55"/>
      <c r="E45" s="56"/>
      <c r="F45" s="48"/>
    </row>
    <row r="46" spans="1:12" s="29" customFormat="1" ht="18.75">
      <c r="A46" s="54"/>
      <c r="B46" s="55"/>
      <c r="C46" s="55"/>
      <c r="D46" s="55"/>
      <c r="E46" s="56"/>
      <c r="F46" s="48"/>
    </row>
    <row r="47" spans="1:12" s="29" customFormat="1" ht="18.75">
      <c r="A47" s="54"/>
      <c r="B47" s="55"/>
      <c r="C47" s="55"/>
      <c r="D47" s="55"/>
      <c r="E47" s="56"/>
      <c r="F47" s="48"/>
    </row>
    <row r="48" spans="1:12" s="29" customFormat="1" ht="18.75">
      <c r="A48" s="54"/>
      <c r="B48" s="55"/>
      <c r="C48" s="55"/>
      <c r="D48" s="55"/>
      <c r="E48" s="56"/>
      <c r="F48" s="48"/>
    </row>
    <row r="49" spans="1:6" s="29" customFormat="1" ht="18.75">
      <c r="A49" s="54"/>
      <c r="B49" s="55"/>
      <c r="C49" s="55"/>
      <c r="D49" s="55"/>
      <c r="E49" s="56"/>
      <c r="F49" s="48"/>
    </row>
    <row r="50" spans="1:6" s="29" customFormat="1" ht="18.75">
      <c r="A50" s="54"/>
      <c r="B50" s="55"/>
      <c r="C50" s="55"/>
      <c r="D50" s="55"/>
      <c r="E50" s="56"/>
      <c r="F50" s="48"/>
    </row>
    <row r="51" spans="1:6" s="29" customFormat="1" ht="18.75">
      <c r="A51" s="54"/>
      <c r="B51" s="55"/>
      <c r="C51" s="55"/>
      <c r="D51" s="55"/>
      <c r="E51" s="56"/>
      <c r="F51" s="48"/>
    </row>
    <row r="52" spans="1:6" s="29" customFormat="1" ht="18.75">
      <c r="A52" s="54"/>
      <c r="B52" s="55"/>
      <c r="C52" s="55"/>
      <c r="D52" s="55"/>
      <c r="E52" s="56"/>
      <c r="F52" s="48"/>
    </row>
    <row r="53" spans="1:6" s="29" customFormat="1" ht="18.75">
      <c r="A53" s="54"/>
      <c r="B53" s="55"/>
      <c r="C53" s="55"/>
      <c r="D53" s="55"/>
      <c r="E53" s="56"/>
      <c r="F53" s="48"/>
    </row>
    <row r="54" spans="1:6" s="29" customFormat="1" ht="18.75">
      <c r="A54" s="54"/>
      <c r="B54" s="55"/>
      <c r="C54" s="55"/>
      <c r="D54" s="55"/>
      <c r="E54" s="56"/>
      <c r="F54" s="48"/>
    </row>
    <row r="55" spans="1:6" s="29" customFormat="1" ht="18.75">
      <c r="A55" s="54"/>
      <c r="B55" s="55"/>
      <c r="C55" s="55"/>
      <c r="D55" s="55"/>
      <c r="E55" s="56"/>
      <c r="F55" s="48"/>
    </row>
    <row r="56" spans="1:6" s="29" customFormat="1" ht="18.75">
      <c r="A56" s="54"/>
      <c r="B56" s="55"/>
      <c r="C56" s="55"/>
      <c r="D56" s="55"/>
      <c r="E56" s="56"/>
      <c r="F56" s="48"/>
    </row>
    <row r="57" spans="1:6" s="29" customFormat="1" ht="18.75">
      <c r="A57" s="54"/>
      <c r="B57" s="55"/>
      <c r="C57" s="55"/>
      <c r="D57" s="55"/>
      <c r="E57" s="56"/>
      <c r="F57" s="48"/>
    </row>
    <row r="58" spans="1:6" s="29" customFormat="1" ht="18.75">
      <c r="A58" s="54"/>
      <c r="B58" s="55"/>
      <c r="C58" s="55"/>
      <c r="D58" s="55"/>
      <c r="E58" s="56"/>
      <c r="F58" s="48"/>
    </row>
    <row r="59" spans="1:6" s="29" customFormat="1" ht="18.75">
      <c r="A59" s="54"/>
      <c r="B59" s="55"/>
      <c r="C59" s="55"/>
      <c r="D59" s="55"/>
      <c r="E59" s="56"/>
      <c r="F59" s="48"/>
    </row>
    <row r="60" spans="1:6" s="29" customFormat="1" ht="18.75">
      <c r="A60" s="54"/>
      <c r="B60" s="55"/>
      <c r="C60" s="55"/>
      <c r="D60" s="55"/>
      <c r="E60" s="56"/>
      <c r="F60" s="48"/>
    </row>
    <row r="61" spans="1:6" s="29" customFormat="1" ht="18.75">
      <c r="A61" s="54"/>
      <c r="B61" s="55"/>
      <c r="C61" s="55"/>
      <c r="D61" s="55"/>
      <c r="E61" s="56"/>
      <c r="F61" s="48"/>
    </row>
    <row r="62" spans="1:6" s="29" customFormat="1" ht="18.75">
      <c r="A62" s="54"/>
      <c r="B62" s="55"/>
      <c r="C62" s="55"/>
      <c r="D62" s="55"/>
      <c r="E62" s="56"/>
      <c r="F62" s="48"/>
    </row>
    <row r="63" spans="1:6" s="29" customFormat="1" ht="18.75">
      <c r="A63" s="54"/>
      <c r="B63" s="55"/>
      <c r="C63" s="55"/>
      <c r="D63" s="55"/>
      <c r="E63" s="56"/>
      <c r="F63" s="48"/>
    </row>
    <row r="64" spans="1:6" s="29" customFormat="1" ht="18.75">
      <c r="A64" s="54"/>
      <c r="B64" s="55"/>
      <c r="C64" s="55"/>
      <c r="D64" s="55"/>
      <c r="E64" s="56"/>
      <c r="F64" s="48"/>
    </row>
    <row r="65" spans="1:6" s="29" customFormat="1" ht="18.75">
      <c r="A65" s="54"/>
      <c r="B65" s="55"/>
      <c r="C65" s="55"/>
      <c r="D65" s="55"/>
      <c r="E65" s="56"/>
      <c r="F65" s="48"/>
    </row>
    <row r="66" spans="1:6" s="29" customFormat="1" ht="18.75">
      <c r="A66" s="54"/>
      <c r="B66" s="55"/>
      <c r="C66" s="55"/>
      <c r="D66" s="55"/>
      <c r="E66" s="56"/>
      <c r="F66" s="48"/>
    </row>
    <row r="67" spans="1:6" s="29" customFormat="1" ht="18.75">
      <c r="A67" s="54"/>
      <c r="B67" s="55"/>
      <c r="C67" s="55"/>
      <c r="D67" s="55"/>
      <c r="E67" s="56"/>
      <c r="F67" s="48"/>
    </row>
    <row r="68" spans="1:6" s="29" customFormat="1" ht="18.75">
      <c r="A68" s="54"/>
      <c r="B68" s="55"/>
      <c r="C68" s="55"/>
      <c r="D68" s="55"/>
      <c r="E68" s="56"/>
      <c r="F68" s="48"/>
    </row>
    <row r="69" spans="1:6" s="29" customFormat="1" ht="18.75">
      <c r="A69" s="54"/>
      <c r="B69" s="55"/>
      <c r="C69" s="55"/>
      <c r="D69" s="55"/>
      <c r="E69" s="56"/>
      <c r="F69" s="48"/>
    </row>
    <row r="70" spans="1:6" s="29" customFormat="1" ht="18.75">
      <c r="A70" s="54"/>
      <c r="B70" s="55"/>
      <c r="C70" s="55"/>
      <c r="D70" s="55"/>
      <c r="E70" s="56"/>
      <c r="F70" s="48"/>
    </row>
    <row r="71" spans="1:6" s="29" customFormat="1" ht="18.75">
      <c r="A71" s="54"/>
      <c r="B71" s="55"/>
      <c r="C71" s="55"/>
      <c r="D71" s="55"/>
      <c r="E71" s="56"/>
      <c r="F71" s="48"/>
    </row>
    <row r="72" spans="1:6" s="29" customFormat="1" ht="18.75">
      <c r="A72" s="57"/>
      <c r="B72" s="58"/>
      <c r="C72" s="58"/>
      <c r="D72" s="58"/>
      <c r="E72" s="56"/>
      <c r="F72" s="48"/>
    </row>
    <row r="73" spans="1:6" s="29" customFormat="1" ht="18.75">
      <c r="A73" s="59"/>
      <c r="B73" s="58"/>
      <c r="C73" s="58"/>
      <c r="D73" s="58"/>
      <c r="E73" s="56"/>
      <c r="F73" s="48"/>
    </row>
    <row r="74" spans="1:6" s="29" customFormat="1" ht="18.75">
      <c r="A74" s="59"/>
      <c r="B74" s="58"/>
      <c r="C74" s="58"/>
      <c r="D74" s="58"/>
      <c r="E74" s="56"/>
      <c r="F74" s="48"/>
    </row>
    <row r="75" spans="1:6" s="29" customFormat="1" ht="18.75">
      <c r="A75" s="59"/>
      <c r="B75" s="58"/>
      <c r="C75" s="58"/>
      <c r="D75" s="58"/>
      <c r="E75" s="56"/>
      <c r="F75" s="48"/>
    </row>
    <row r="76" spans="1:6" s="29" customFormat="1" ht="18.75">
      <c r="A76" s="59"/>
      <c r="B76" s="58"/>
      <c r="C76" s="58"/>
      <c r="D76" s="58"/>
      <c r="E76" s="56"/>
      <c r="F76" s="48"/>
    </row>
    <row r="77" spans="1:6" s="29" customFormat="1" ht="18.75">
      <c r="A77" s="59"/>
      <c r="B77" s="58"/>
      <c r="C77" s="58"/>
      <c r="D77" s="58"/>
      <c r="E77" s="56"/>
      <c r="F77" s="48"/>
    </row>
    <row r="78" spans="1:6" s="29" customFormat="1" ht="18.75">
      <c r="A78" s="59"/>
      <c r="B78" s="58"/>
      <c r="C78" s="58"/>
      <c r="D78" s="58"/>
      <c r="E78" s="56"/>
      <c r="F78" s="48"/>
    </row>
    <row r="79" spans="1:6" s="29" customFormat="1" ht="18.75">
      <c r="A79" s="59"/>
      <c r="B79" s="58"/>
      <c r="C79" s="58"/>
      <c r="D79" s="58"/>
      <c r="E79" s="56"/>
      <c r="F79" s="48"/>
    </row>
    <row r="80" spans="1:6" s="29" customFormat="1" ht="18.75">
      <c r="A80" s="59"/>
      <c r="B80" s="58"/>
      <c r="C80" s="58"/>
      <c r="D80" s="58"/>
      <c r="E80" s="56"/>
      <c r="F80" s="48"/>
    </row>
    <row r="81" spans="1:6" s="29" customFormat="1" ht="18.75">
      <c r="A81" s="59"/>
      <c r="B81" s="58"/>
      <c r="C81" s="58"/>
      <c r="D81" s="58"/>
      <c r="E81" s="56"/>
      <c r="F81" s="48"/>
    </row>
    <row r="82" spans="1:6" s="29" customFormat="1" ht="18.75">
      <c r="A82" s="59"/>
      <c r="B82" s="58"/>
      <c r="C82" s="58"/>
      <c r="D82" s="58"/>
      <c r="E82" s="56"/>
      <c r="F82" s="48"/>
    </row>
    <row r="83" spans="1:6" s="29" customFormat="1" ht="18.75">
      <c r="A83" s="59"/>
      <c r="B83" s="58"/>
      <c r="C83" s="58"/>
      <c r="D83" s="58"/>
      <c r="E83" s="56"/>
      <c r="F83" s="48"/>
    </row>
    <row r="84" spans="1:6" s="29" customFormat="1" ht="18.75">
      <c r="A84" s="59"/>
      <c r="B84" s="58"/>
      <c r="C84" s="58"/>
      <c r="D84" s="58"/>
      <c r="E84" s="56"/>
      <c r="F84" s="48"/>
    </row>
    <row r="85" spans="1:6" s="29" customFormat="1" ht="18.75">
      <c r="A85" s="59"/>
      <c r="B85" s="58"/>
      <c r="C85" s="58"/>
      <c r="D85" s="58"/>
      <c r="E85" s="56"/>
      <c r="F85" s="48"/>
    </row>
    <row r="86" spans="1:6" s="29" customFormat="1" ht="18.75">
      <c r="A86" s="59"/>
      <c r="B86" s="58"/>
      <c r="C86" s="58"/>
      <c r="D86" s="58"/>
      <c r="E86" s="56"/>
      <c r="F86" s="48"/>
    </row>
    <row r="87" spans="1:6" s="29" customFormat="1" ht="18.75">
      <c r="A87" s="59"/>
      <c r="B87" s="58"/>
      <c r="C87" s="58"/>
      <c r="D87" s="58"/>
      <c r="E87" s="56"/>
      <c r="F87" s="48"/>
    </row>
    <row r="88" spans="1:6" s="29" customFormat="1" ht="18.75">
      <c r="A88" s="59"/>
      <c r="B88" s="58"/>
      <c r="C88" s="58"/>
      <c r="D88" s="58"/>
      <c r="E88" s="56"/>
      <c r="F88" s="48"/>
    </row>
    <row r="89" spans="1:6" s="29" customFormat="1" ht="18.75">
      <c r="A89" s="59"/>
      <c r="B89" s="58"/>
      <c r="C89" s="58"/>
      <c r="D89" s="58"/>
      <c r="E89" s="56"/>
      <c r="F89" s="48"/>
    </row>
    <row r="90" spans="1:6" s="29" customFormat="1" ht="18.75">
      <c r="A90" s="59"/>
      <c r="B90" s="58"/>
      <c r="C90" s="58"/>
      <c r="D90" s="58"/>
      <c r="E90" s="56"/>
      <c r="F90" s="48"/>
    </row>
    <row r="91" spans="1:6" s="29" customFormat="1" ht="18.75">
      <c r="A91" s="59"/>
      <c r="B91" s="58"/>
      <c r="C91" s="58"/>
      <c r="D91" s="58"/>
      <c r="E91" s="56"/>
      <c r="F91" s="48"/>
    </row>
    <row r="92" spans="1:6" s="29" customFormat="1" ht="18.75">
      <c r="A92" s="59"/>
      <c r="B92" s="58"/>
      <c r="C92" s="58"/>
      <c r="D92" s="58"/>
      <c r="E92" s="56"/>
      <c r="F92" s="48"/>
    </row>
    <row r="93" spans="1:6" s="29" customFormat="1" ht="18.75">
      <c r="A93" s="59"/>
      <c r="B93" s="58"/>
      <c r="C93" s="58"/>
      <c r="D93" s="58"/>
      <c r="E93" s="56"/>
      <c r="F93" s="48"/>
    </row>
    <row r="94" spans="1:6" s="29" customFormat="1" ht="18.75">
      <c r="A94" s="59"/>
      <c r="B94" s="58"/>
      <c r="C94" s="58"/>
      <c r="D94" s="58"/>
      <c r="E94" s="56"/>
      <c r="F94" s="48"/>
    </row>
    <row r="95" spans="1:6" s="29" customFormat="1" ht="18.75">
      <c r="A95" s="59"/>
      <c r="B95" s="58"/>
      <c r="C95" s="58"/>
      <c r="D95" s="58"/>
      <c r="E95" s="56"/>
      <c r="F95" s="48"/>
    </row>
    <row r="96" spans="1:6" s="29" customFormat="1" ht="18.75">
      <c r="A96" s="59"/>
      <c r="B96" s="58"/>
      <c r="C96" s="58"/>
      <c r="D96" s="58"/>
      <c r="E96" s="56"/>
      <c r="F96" s="48"/>
    </row>
    <row r="97" spans="1:6" s="29" customFormat="1" ht="18.75">
      <c r="A97" s="59"/>
      <c r="B97" s="58"/>
      <c r="C97" s="58"/>
      <c r="D97" s="58"/>
      <c r="E97" s="56"/>
      <c r="F97" s="48"/>
    </row>
    <row r="98" spans="1:6" s="29" customFormat="1" ht="18.75">
      <c r="A98" s="59"/>
      <c r="B98" s="58"/>
      <c r="C98" s="58"/>
      <c r="D98" s="58"/>
      <c r="E98" s="56"/>
      <c r="F98" s="48"/>
    </row>
    <row r="99" spans="1:6" s="29" customFormat="1" ht="18.75">
      <c r="A99" s="59"/>
      <c r="B99" s="58"/>
      <c r="C99" s="58"/>
      <c r="D99" s="58"/>
      <c r="E99" s="56"/>
      <c r="F99" s="48"/>
    </row>
    <row r="100" spans="1:6" s="29" customFormat="1" ht="18.75">
      <c r="A100" s="59"/>
      <c r="B100" s="58"/>
      <c r="C100" s="58"/>
      <c r="D100" s="58"/>
      <c r="E100" s="56"/>
      <c r="F100" s="48"/>
    </row>
    <row r="101" spans="1:6" s="29" customFormat="1" ht="18.75">
      <c r="A101" s="59"/>
      <c r="B101" s="58"/>
      <c r="C101" s="58"/>
      <c r="D101" s="58"/>
      <c r="E101" s="56"/>
      <c r="F101" s="48"/>
    </row>
    <row r="102" spans="1:6">
      <c r="A102" s="51"/>
      <c r="B102" s="60"/>
      <c r="C102" s="60"/>
      <c r="D102" s="60"/>
      <c r="E102" s="61"/>
      <c r="F102" s="62"/>
    </row>
    <row r="103" spans="1:6">
      <c r="A103" s="51"/>
      <c r="B103" s="60"/>
      <c r="C103" s="60"/>
      <c r="D103" s="60"/>
      <c r="E103" s="61"/>
      <c r="F103" s="62"/>
    </row>
    <row r="104" spans="1:6">
      <c r="A104" s="51"/>
      <c r="B104" s="60"/>
      <c r="C104" s="60"/>
      <c r="D104" s="60"/>
      <c r="E104" s="61"/>
      <c r="F104" s="62"/>
    </row>
    <row r="105" spans="1:6">
      <c r="A105" s="51"/>
      <c r="B105" s="60"/>
      <c r="C105" s="60"/>
      <c r="D105" s="60"/>
      <c r="E105" s="61"/>
      <c r="F105" s="62"/>
    </row>
    <row r="106" spans="1:6">
      <c r="A106" s="51"/>
      <c r="B106" s="60"/>
      <c r="C106" s="60"/>
      <c r="D106" s="60"/>
      <c r="E106" s="61"/>
      <c r="F106" s="62"/>
    </row>
    <row r="107" spans="1:6">
      <c r="A107" s="51"/>
      <c r="B107" s="60"/>
      <c r="C107" s="60"/>
      <c r="D107" s="60"/>
      <c r="E107" s="61"/>
      <c r="F107" s="62"/>
    </row>
    <row r="108" spans="1:6">
      <c r="A108" s="51"/>
      <c r="B108" s="60"/>
      <c r="C108" s="60"/>
      <c r="D108" s="60"/>
      <c r="E108" s="61"/>
      <c r="F108" s="62"/>
    </row>
    <row r="109" spans="1:6">
      <c r="A109" s="51"/>
      <c r="B109" s="60"/>
      <c r="C109" s="60"/>
      <c r="D109" s="60"/>
      <c r="E109" s="61"/>
      <c r="F109" s="62"/>
    </row>
    <row r="110" spans="1:6">
      <c r="A110" s="51"/>
      <c r="B110" s="60"/>
      <c r="C110" s="60"/>
      <c r="D110" s="60"/>
      <c r="E110" s="61"/>
      <c r="F110" s="62"/>
    </row>
    <row r="111" spans="1:6">
      <c r="A111" s="51"/>
      <c r="B111" s="60"/>
      <c r="C111" s="60"/>
      <c r="D111" s="60"/>
      <c r="E111" s="61"/>
      <c r="F111" s="62"/>
    </row>
    <row r="112" spans="1:6">
      <c r="A112" s="51"/>
      <c r="B112" s="60"/>
      <c r="C112" s="60"/>
      <c r="D112" s="60"/>
      <c r="E112" s="61"/>
      <c r="F112" s="62"/>
    </row>
    <row r="113" spans="1:6">
      <c r="A113" s="51"/>
      <c r="B113" s="60"/>
      <c r="C113" s="60"/>
      <c r="D113" s="60"/>
      <c r="E113" s="61"/>
      <c r="F113" s="62"/>
    </row>
    <row r="114" spans="1:6">
      <c r="A114" s="51"/>
      <c r="B114" s="60"/>
      <c r="C114" s="60"/>
      <c r="D114" s="60"/>
      <c r="E114" s="61"/>
      <c r="F114" s="62"/>
    </row>
    <row r="115" spans="1:6">
      <c r="A115" s="51"/>
      <c r="B115" s="60"/>
      <c r="C115" s="60"/>
      <c r="D115" s="60"/>
      <c r="E115" s="61"/>
      <c r="F115" s="62"/>
    </row>
    <row r="116" spans="1:6">
      <c r="A116" s="51"/>
      <c r="B116" s="60"/>
      <c r="C116" s="60"/>
      <c r="D116" s="60"/>
      <c r="E116" s="61"/>
      <c r="F116" s="62"/>
    </row>
    <row r="117" spans="1:6">
      <c r="A117" s="51"/>
      <c r="B117" s="60"/>
      <c r="C117" s="60"/>
      <c r="D117" s="60"/>
      <c r="E117" s="61"/>
      <c r="F117" s="62"/>
    </row>
    <row r="118" spans="1:6">
      <c r="A118" s="51"/>
      <c r="B118" s="60"/>
      <c r="C118" s="60"/>
      <c r="D118" s="60"/>
      <c r="E118" s="61"/>
      <c r="F118" s="62"/>
    </row>
    <row r="119" spans="1:6">
      <c r="A119" s="51"/>
      <c r="B119" s="60"/>
      <c r="C119" s="60"/>
      <c r="D119" s="60"/>
      <c r="E119" s="61"/>
      <c r="F119" s="62"/>
    </row>
    <row r="120" spans="1:6">
      <c r="A120" s="51"/>
      <c r="B120" s="60"/>
      <c r="C120" s="60"/>
      <c r="D120" s="60"/>
      <c r="E120" s="61"/>
      <c r="F120" s="62"/>
    </row>
    <row r="121" spans="1:6">
      <c r="B121" s="26"/>
      <c r="C121" s="26"/>
      <c r="D121" s="26"/>
    </row>
    <row r="122" spans="1:6">
      <c r="B122" s="26"/>
      <c r="C122" s="26"/>
      <c r="D122" s="26"/>
    </row>
    <row r="123" spans="1:6">
      <c r="B123" s="26"/>
      <c r="C123" s="26"/>
      <c r="D123" s="26"/>
    </row>
    <row r="124" spans="1:6">
      <c r="B124" s="26"/>
      <c r="C124" s="26"/>
      <c r="D124" s="26"/>
    </row>
  </sheetData>
  <mergeCells count="2">
    <mergeCell ref="A6:E6"/>
    <mergeCell ref="B1:E1"/>
  </mergeCells>
  <phoneticPr fontId="4" type="noConversion"/>
  <pageMargins left="0.74803149606299213" right="0.39370078740157483" top="0.27559055118110237" bottom="0.19685039370078741" header="0.27559055118110237" footer="0.27559055118110237"/>
  <pageSetup paperSize="9" scale="4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M123"/>
  <sheetViews>
    <sheetView view="pageBreakPreview" zoomScale="60" zoomScaleNormal="75" workbookViewId="0">
      <selection activeCell="B36" sqref="B36"/>
    </sheetView>
  </sheetViews>
  <sheetFormatPr defaultRowHeight="12.75"/>
  <cols>
    <col min="1" max="1" width="89.140625" style="11" customWidth="1"/>
    <col min="2" max="2" width="14" style="3" customWidth="1"/>
    <col min="3" max="3" width="14.140625" style="3" customWidth="1"/>
    <col min="4" max="5" width="14" style="3" customWidth="1"/>
    <col min="6" max="6" width="14.42578125" style="2" customWidth="1"/>
  </cols>
  <sheetData>
    <row r="1" spans="1:13" ht="111.75" customHeight="1">
      <c r="B1" s="266" t="s">
        <v>380</v>
      </c>
      <c r="C1" s="266"/>
      <c r="D1" s="266"/>
      <c r="E1" s="266"/>
      <c r="F1" s="266"/>
    </row>
    <row r="2" spans="1:13" ht="59.25" customHeight="1">
      <c r="B2" s="253"/>
      <c r="C2" s="253"/>
      <c r="D2" s="253"/>
      <c r="E2" s="253"/>
      <c r="F2" s="253"/>
    </row>
    <row r="3" spans="1:13" ht="24.75" customHeight="1">
      <c r="F3" s="14"/>
    </row>
    <row r="4" spans="1:13" ht="64.5" customHeight="1">
      <c r="A4" s="264" t="s">
        <v>371</v>
      </c>
      <c r="B4" s="264"/>
      <c r="C4" s="264"/>
      <c r="D4" s="264"/>
      <c r="E4" s="264"/>
      <c r="F4" s="264"/>
      <c r="G4" s="13"/>
      <c r="H4" s="1"/>
    </row>
    <row r="5" spans="1:13" ht="34.5" customHeight="1">
      <c r="A5" s="252"/>
      <c r="B5" s="252"/>
      <c r="C5" s="252"/>
      <c r="D5" s="252"/>
      <c r="E5" s="252"/>
      <c r="F5" s="252"/>
      <c r="G5" s="13"/>
      <c r="H5" s="1"/>
    </row>
    <row r="6" spans="1:13" s="12" customFormat="1" ht="15.75">
      <c r="A6" s="13"/>
      <c r="B6" s="25"/>
      <c r="C6" s="25"/>
      <c r="D6" s="25"/>
      <c r="E6" s="25"/>
      <c r="F6" s="30" t="s">
        <v>47</v>
      </c>
      <c r="G6" s="13"/>
      <c r="H6" s="1"/>
    </row>
    <row r="7" spans="1:13" s="41" customFormat="1" ht="62.25" customHeight="1">
      <c r="A7" s="33" t="s">
        <v>30</v>
      </c>
      <c r="B7" s="33" t="s">
        <v>49</v>
      </c>
      <c r="C7" s="33" t="s">
        <v>361</v>
      </c>
      <c r="D7" s="33" t="s">
        <v>240</v>
      </c>
      <c r="E7" s="33" t="s">
        <v>333</v>
      </c>
      <c r="F7" s="33" t="s">
        <v>372</v>
      </c>
    </row>
    <row r="8" spans="1:13" s="41" customFormat="1" ht="18.75">
      <c r="A8" s="33">
        <v>1</v>
      </c>
      <c r="B8" s="40">
        <v>2</v>
      </c>
      <c r="C8" s="40"/>
      <c r="D8" s="40"/>
      <c r="E8" s="244">
        <v>3</v>
      </c>
      <c r="F8" s="33">
        <v>4</v>
      </c>
      <c r="H8" s="44"/>
      <c r="I8" s="45"/>
      <c r="J8" s="45"/>
      <c r="K8" s="46"/>
      <c r="L8" s="47"/>
      <c r="M8" s="44"/>
    </row>
    <row r="9" spans="1:13" s="29" customFormat="1" ht="18.75">
      <c r="A9" s="87" t="s">
        <v>63</v>
      </c>
      <c r="B9" s="107" t="s">
        <v>38</v>
      </c>
      <c r="C9" s="115">
        <v>3638.82</v>
      </c>
      <c r="D9" s="115">
        <f>D10+D11+D13</f>
        <v>0</v>
      </c>
      <c r="E9" s="115">
        <f>E10+E11+E13</f>
        <v>3638.82</v>
      </c>
      <c r="F9" s="115">
        <f>F10+F11+F13</f>
        <v>3404.47</v>
      </c>
      <c r="H9" s="48"/>
      <c r="I9" s="45"/>
      <c r="J9" s="45"/>
      <c r="K9" s="49"/>
      <c r="L9" s="47"/>
      <c r="M9" s="48"/>
    </row>
    <row r="10" spans="1:13" s="29" customFormat="1" ht="37.5">
      <c r="A10" s="63" t="s">
        <v>135</v>
      </c>
      <c r="B10" s="43" t="s">
        <v>136</v>
      </c>
      <c r="C10" s="67">
        <v>634.98</v>
      </c>
      <c r="D10" s="86">
        <v>0</v>
      </c>
      <c r="E10" s="86">
        <f>C10+D10</f>
        <v>634.98</v>
      </c>
      <c r="F10" s="67">
        <v>634.98</v>
      </c>
      <c r="H10" s="48"/>
      <c r="I10" s="45"/>
      <c r="J10" s="45"/>
      <c r="K10" s="49"/>
      <c r="L10" s="47"/>
      <c r="M10" s="48"/>
    </row>
    <row r="11" spans="1:13" s="29" customFormat="1" ht="56.25">
      <c r="A11" s="63" t="s">
        <v>29</v>
      </c>
      <c r="B11" s="43" t="s">
        <v>39</v>
      </c>
      <c r="C11" s="67">
        <v>2943.84</v>
      </c>
      <c r="D11" s="86">
        <v>0</v>
      </c>
      <c r="E11" s="86">
        <f>C11+D11</f>
        <v>2943.84</v>
      </c>
      <c r="F11" s="67">
        <v>2709.49</v>
      </c>
      <c r="H11" s="48"/>
      <c r="I11" s="45"/>
      <c r="J11" s="45"/>
      <c r="K11" s="46"/>
      <c r="L11" s="46"/>
      <c r="M11" s="48"/>
    </row>
    <row r="12" spans="1:13" s="29" customFormat="1" ht="18.75" hidden="1">
      <c r="A12" s="63" t="s">
        <v>271</v>
      </c>
      <c r="B12" s="43" t="s">
        <v>293</v>
      </c>
      <c r="C12" s="67">
        <v>0</v>
      </c>
      <c r="D12" s="86"/>
      <c r="E12" s="86">
        <f>C12+D12</f>
        <v>0</v>
      </c>
      <c r="F12" s="67">
        <v>0</v>
      </c>
      <c r="H12" s="48"/>
      <c r="I12" s="45"/>
      <c r="J12" s="45"/>
      <c r="K12" s="46"/>
      <c r="L12" s="46"/>
      <c r="M12" s="48"/>
    </row>
    <row r="13" spans="1:13" s="29" customFormat="1" ht="18.75">
      <c r="A13" s="82" t="s">
        <v>3</v>
      </c>
      <c r="B13" s="43" t="s">
        <v>128</v>
      </c>
      <c r="C13" s="67">
        <v>60</v>
      </c>
      <c r="D13" s="86">
        <v>0</v>
      </c>
      <c r="E13" s="86">
        <f>C13+D13</f>
        <v>60</v>
      </c>
      <c r="F13" s="67">
        <v>60</v>
      </c>
      <c r="H13" s="48"/>
      <c r="I13" s="45"/>
      <c r="J13" s="45"/>
      <c r="K13" s="46"/>
      <c r="L13" s="47"/>
      <c r="M13" s="48"/>
    </row>
    <row r="14" spans="1:13" s="29" customFormat="1" ht="18.75">
      <c r="A14" s="125" t="s">
        <v>70</v>
      </c>
      <c r="B14" s="107" t="s">
        <v>40</v>
      </c>
      <c r="C14" s="115">
        <v>65</v>
      </c>
      <c r="D14" s="115">
        <f>D15+D16+D17</f>
        <v>0</v>
      </c>
      <c r="E14" s="115">
        <f>E15+E16+E17</f>
        <v>65</v>
      </c>
      <c r="F14" s="115">
        <f>F15+F16+F17</f>
        <v>65</v>
      </c>
      <c r="H14" s="48"/>
      <c r="I14" s="45"/>
      <c r="J14" s="45"/>
      <c r="K14" s="46"/>
      <c r="L14" s="46"/>
      <c r="M14" s="48"/>
    </row>
    <row r="15" spans="1:13" s="29" customFormat="1" ht="37.5">
      <c r="A15" s="64" t="s">
        <v>144</v>
      </c>
      <c r="B15" s="43" t="s">
        <v>158</v>
      </c>
      <c r="C15" s="67">
        <v>40</v>
      </c>
      <c r="D15" s="86">
        <v>0</v>
      </c>
      <c r="E15" s="86">
        <f>C15+D15</f>
        <v>40</v>
      </c>
      <c r="F15" s="67">
        <v>40</v>
      </c>
      <c r="H15" s="48"/>
      <c r="I15" s="45"/>
      <c r="J15" s="45"/>
      <c r="K15" s="46"/>
      <c r="L15" s="46"/>
      <c r="M15" s="48"/>
    </row>
    <row r="16" spans="1:13" s="29" customFormat="1" ht="18.75">
      <c r="A16" s="93" t="s">
        <v>134</v>
      </c>
      <c r="B16" s="43" t="s">
        <v>137</v>
      </c>
      <c r="C16" s="67">
        <v>23</v>
      </c>
      <c r="D16" s="86">
        <v>0</v>
      </c>
      <c r="E16" s="86">
        <f>C16+D16</f>
        <v>23</v>
      </c>
      <c r="F16" s="67">
        <v>23</v>
      </c>
      <c r="H16" s="48"/>
      <c r="I16" s="45"/>
      <c r="J16" s="45"/>
      <c r="K16" s="46"/>
      <c r="L16" s="46"/>
      <c r="M16" s="48"/>
    </row>
    <row r="17" spans="1:13" s="29" customFormat="1" ht="37.5">
      <c r="A17" s="39" t="s">
        <v>96</v>
      </c>
      <c r="B17" s="43" t="s">
        <v>41</v>
      </c>
      <c r="C17" s="67">
        <v>2</v>
      </c>
      <c r="D17" s="86">
        <v>0</v>
      </c>
      <c r="E17" s="86">
        <f>C17+D17</f>
        <v>2</v>
      </c>
      <c r="F17" s="67">
        <v>2</v>
      </c>
      <c r="H17" s="48"/>
      <c r="I17" s="45"/>
      <c r="J17" s="50"/>
      <c r="K17" s="46"/>
      <c r="L17" s="46"/>
      <c r="M17" s="48"/>
    </row>
    <row r="18" spans="1:13" s="29" customFormat="1" ht="18.75">
      <c r="A18" s="126" t="s">
        <v>71</v>
      </c>
      <c r="B18" s="70" t="s">
        <v>42</v>
      </c>
      <c r="C18" s="72">
        <v>265.32</v>
      </c>
      <c r="D18" s="72">
        <f>D19</f>
        <v>0</v>
      </c>
      <c r="E18" s="72">
        <f>E19</f>
        <v>265.32</v>
      </c>
      <c r="F18" s="72">
        <f>F19</f>
        <v>218.55</v>
      </c>
      <c r="H18" s="48"/>
      <c r="I18" s="45"/>
      <c r="J18" s="45"/>
      <c r="K18" s="46"/>
      <c r="L18" s="47"/>
      <c r="M18" s="48"/>
    </row>
    <row r="19" spans="1:13" s="29" customFormat="1" ht="18.75">
      <c r="A19" s="64" t="s">
        <v>145</v>
      </c>
      <c r="B19" s="66" t="s">
        <v>159</v>
      </c>
      <c r="C19" s="67">
        <v>265.32</v>
      </c>
      <c r="D19" s="75">
        <v>0</v>
      </c>
      <c r="E19" s="75">
        <f>C19+D19</f>
        <v>265.32</v>
      </c>
      <c r="F19" s="67">
        <v>218.55</v>
      </c>
      <c r="H19" s="48"/>
      <c r="I19" s="45"/>
      <c r="J19" s="45"/>
      <c r="K19" s="46"/>
      <c r="L19" s="47"/>
      <c r="M19" s="48"/>
    </row>
    <row r="20" spans="1:13" s="29" customFormat="1" ht="18.75">
      <c r="A20" s="127" t="s">
        <v>73</v>
      </c>
      <c r="B20" s="70" t="s">
        <v>43</v>
      </c>
      <c r="C20" s="72">
        <v>843.43</v>
      </c>
      <c r="D20" s="72">
        <f>D21+D22</f>
        <v>1818.18</v>
      </c>
      <c r="E20" s="72">
        <f>E21+E22</f>
        <v>2661.61</v>
      </c>
      <c r="F20" s="72">
        <f>F21+F22</f>
        <v>694.95</v>
      </c>
      <c r="H20" s="48"/>
      <c r="I20" s="51"/>
      <c r="J20" s="45"/>
      <c r="K20" s="46"/>
      <c r="L20" s="47"/>
      <c r="M20" s="48"/>
    </row>
    <row r="21" spans="1:13" s="29" customFormat="1" ht="18.75">
      <c r="A21" s="64" t="s">
        <v>75</v>
      </c>
      <c r="B21" s="66" t="s">
        <v>44</v>
      </c>
      <c r="C21" s="67">
        <v>578.09</v>
      </c>
      <c r="D21" s="75">
        <v>1818.18</v>
      </c>
      <c r="E21" s="75">
        <f>C21+D21</f>
        <v>2396.27</v>
      </c>
      <c r="F21" s="67">
        <v>478.54</v>
      </c>
      <c r="H21" s="48"/>
      <c r="I21" s="45"/>
      <c r="J21" s="50"/>
      <c r="K21" s="46"/>
      <c r="L21" s="46"/>
      <c r="M21" s="48"/>
    </row>
    <row r="22" spans="1:13" s="29" customFormat="1" ht="18.75">
      <c r="A22" s="64" t="s">
        <v>180</v>
      </c>
      <c r="B22" s="66" t="s">
        <v>181</v>
      </c>
      <c r="C22" s="67">
        <v>265.33999999999997</v>
      </c>
      <c r="D22" s="75">
        <v>0</v>
      </c>
      <c r="E22" s="75">
        <f>C22+D22</f>
        <v>265.33999999999997</v>
      </c>
      <c r="F22" s="67">
        <v>216.41</v>
      </c>
      <c r="H22" s="48"/>
      <c r="I22" s="45"/>
      <c r="J22" s="50"/>
      <c r="K22" s="46"/>
      <c r="L22" s="46"/>
      <c r="M22" s="48"/>
    </row>
    <row r="23" spans="1:13" s="29" customFormat="1" ht="18.75">
      <c r="A23" s="87" t="s">
        <v>7</v>
      </c>
      <c r="B23" s="70" t="s">
        <v>129</v>
      </c>
      <c r="C23" s="72">
        <v>392</v>
      </c>
      <c r="D23" s="72">
        <f>D24</f>
        <v>0</v>
      </c>
      <c r="E23" s="72">
        <f>E24</f>
        <v>392</v>
      </c>
      <c r="F23" s="72">
        <f>F24</f>
        <v>295.74</v>
      </c>
      <c r="H23" s="48"/>
      <c r="I23" s="45"/>
      <c r="J23" s="50"/>
      <c r="K23" s="46"/>
      <c r="L23" s="46"/>
      <c r="M23" s="48"/>
    </row>
    <row r="24" spans="1:13" s="29" customFormat="1" ht="18.75">
      <c r="A24" s="63" t="s">
        <v>9</v>
      </c>
      <c r="B24" s="66" t="s">
        <v>130</v>
      </c>
      <c r="C24" s="67">
        <v>392</v>
      </c>
      <c r="D24" s="75">
        <v>0</v>
      </c>
      <c r="E24" s="75">
        <f>C24+D24</f>
        <v>392</v>
      </c>
      <c r="F24" s="67">
        <v>295.74</v>
      </c>
      <c r="H24" s="48"/>
      <c r="I24" s="45"/>
      <c r="J24" s="50"/>
      <c r="K24" s="46"/>
      <c r="L24" s="46"/>
      <c r="M24" s="48"/>
    </row>
    <row r="25" spans="1:13" s="29" customFormat="1" ht="18.75">
      <c r="A25" s="127" t="s">
        <v>76</v>
      </c>
      <c r="B25" s="70" t="s">
        <v>45</v>
      </c>
      <c r="C25" s="72">
        <v>2936.39</v>
      </c>
      <c r="D25" s="72">
        <f>D26</f>
        <v>0</v>
      </c>
      <c r="E25" s="72">
        <f>E26</f>
        <v>2936.39</v>
      </c>
      <c r="F25" s="72">
        <f>F26</f>
        <v>2898.18</v>
      </c>
      <c r="H25" s="48"/>
      <c r="I25" s="45"/>
      <c r="J25" s="45"/>
      <c r="K25" s="46"/>
      <c r="L25" s="47"/>
      <c r="M25" s="48"/>
    </row>
    <row r="26" spans="1:13" s="29" customFormat="1" ht="18.75">
      <c r="A26" s="64" t="s">
        <v>78</v>
      </c>
      <c r="B26" s="66" t="s">
        <v>46</v>
      </c>
      <c r="C26" s="67">
        <v>2936.39</v>
      </c>
      <c r="D26" s="75">
        <v>0</v>
      </c>
      <c r="E26" s="75">
        <f>C26+D26</f>
        <v>2936.39</v>
      </c>
      <c r="F26" s="67">
        <v>2898.18</v>
      </c>
      <c r="H26" s="48"/>
      <c r="I26" s="50"/>
      <c r="J26" s="50"/>
      <c r="K26" s="46"/>
      <c r="L26" s="47"/>
      <c r="M26" s="48"/>
    </row>
    <row r="27" spans="1:13" s="29" customFormat="1" ht="18.75">
      <c r="A27" s="127" t="s">
        <v>373</v>
      </c>
      <c r="B27" s="70" t="s">
        <v>374</v>
      </c>
      <c r="C27" s="72">
        <v>265.36</v>
      </c>
      <c r="D27" s="72">
        <f>D28</f>
        <v>0</v>
      </c>
      <c r="E27" s="72">
        <f>E28</f>
        <v>265.36</v>
      </c>
      <c r="F27" s="72">
        <f>F28</f>
        <v>216.91</v>
      </c>
      <c r="H27" s="48"/>
      <c r="I27" s="50"/>
      <c r="J27" s="45"/>
      <c r="K27" s="46"/>
      <c r="L27" s="47"/>
      <c r="M27" s="48"/>
    </row>
    <row r="28" spans="1:13" s="29" customFormat="1" ht="18.75">
      <c r="A28" s="65" t="s">
        <v>369</v>
      </c>
      <c r="B28" s="66" t="s">
        <v>375</v>
      </c>
      <c r="C28" s="67">
        <v>265.36</v>
      </c>
      <c r="D28" s="75">
        <v>0</v>
      </c>
      <c r="E28" s="75">
        <f>C28+D28</f>
        <v>265.36</v>
      </c>
      <c r="F28" s="67">
        <v>216.91</v>
      </c>
      <c r="H28" s="48"/>
      <c r="I28" s="52"/>
      <c r="J28" s="53"/>
      <c r="K28" s="46"/>
      <c r="L28" s="47"/>
      <c r="M28" s="48"/>
    </row>
    <row r="29" spans="1:13" s="29" customFormat="1" ht="18.75" hidden="1">
      <c r="A29" s="127" t="s">
        <v>80</v>
      </c>
      <c r="B29" s="70" t="s">
        <v>99</v>
      </c>
      <c r="C29" s="245"/>
      <c r="D29" s="72"/>
      <c r="E29" s="72"/>
      <c r="F29" s="245">
        <v>0</v>
      </c>
      <c r="G29" s="68"/>
      <c r="H29" s="68"/>
      <c r="I29" s="52"/>
      <c r="J29" s="53"/>
      <c r="K29" s="46"/>
      <c r="L29" s="47"/>
      <c r="M29" s="48"/>
    </row>
    <row r="30" spans="1:13" s="29" customFormat="1" ht="18.75" hidden="1">
      <c r="A30" s="64" t="s">
        <v>81</v>
      </c>
      <c r="B30" s="66">
        <v>99</v>
      </c>
      <c r="C30" s="246"/>
      <c r="D30" s="75"/>
      <c r="E30" s="75"/>
      <c r="F30" s="246">
        <v>0</v>
      </c>
      <c r="G30" s="68"/>
      <c r="H30" s="68"/>
      <c r="I30" s="52"/>
      <c r="J30" s="53"/>
      <c r="K30" s="46"/>
      <c r="L30" s="47"/>
      <c r="M30" s="48"/>
    </row>
    <row r="31" spans="1:13" s="29" customFormat="1" ht="18.75">
      <c r="A31" s="127" t="s">
        <v>80</v>
      </c>
      <c r="B31" s="70" t="s">
        <v>172</v>
      </c>
      <c r="C31" s="72">
        <v>215.55</v>
      </c>
      <c r="D31" s="72">
        <f>D32</f>
        <v>0</v>
      </c>
      <c r="E31" s="72">
        <f>E32</f>
        <v>215.55</v>
      </c>
      <c r="F31" s="72">
        <f>F32</f>
        <v>410.2</v>
      </c>
      <c r="G31" s="68"/>
      <c r="H31" s="68"/>
      <c r="I31" s="52"/>
      <c r="J31" s="53"/>
      <c r="K31" s="46"/>
      <c r="L31" s="47"/>
      <c r="M31" s="48"/>
    </row>
    <row r="32" spans="1:13" s="29" customFormat="1" ht="18.75">
      <c r="A32" s="247" t="s">
        <v>81</v>
      </c>
      <c r="B32" s="248" t="s">
        <v>171</v>
      </c>
      <c r="C32" s="67">
        <v>215.55</v>
      </c>
      <c r="D32" s="207">
        <v>0</v>
      </c>
      <c r="E32" s="75">
        <f>C32+D32</f>
        <v>215.55</v>
      </c>
      <c r="F32" s="67">
        <v>410.2</v>
      </c>
      <c r="G32" s="68"/>
      <c r="H32" s="68"/>
      <c r="I32" s="52"/>
      <c r="J32" s="53"/>
      <c r="K32" s="46"/>
      <c r="L32" s="47"/>
      <c r="M32" s="48"/>
    </row>
    <row r="33" spans="1:7" s="29" customFormat="1" ht="18.75">
      <c r="A33" s="267" t="s">
        <v>82</v>
      </c>
      <c r="B33" s="268"/>
      <c r="C33" s="199">
        <v>8621.8700000000008</v>
      </c>
      <c r="D33" s="199">
        <f>D9+D14+D18+D20+D23+D25+D27+D31</f>
        <v>1818.18</v>
      </c>
      <c r="E33" s="199">
        <f>E9+E14+E18+E20+E23+E25+E27+E31</f>
        <v>10440.049999999999</v>
      </c>
      <c r="F33" s="199">
        <f>F9+F14+F18+F20+F23+F25+F27+F31</f>
        <v>8204</v>
      </c>
    </row>
    <row r="34" spans="1:7" s="29" customFormat="1" ht="18.75">
      <c r="A34" s="54"/>
      <c r="B34" s="249"/>
      <c r="C34" s="249"/>
      <c r="D34" s="249"/>
      <c r="E34" s="249"/>
      <c r="F34" s="250"/>
      <c r="G34" s="48"/>
    </row>
    <row r="35" spans="1:7" s="29" customFormat="1" ht="18.75">
      <c r="A35" s="54"/>
      <c r="B35" s="55"/>
      <c r="C35" s="55"/>
      <c r="D35" s="55"/>
      <c r="E35" s="55"/>
      <c r="F35" s="56"/>
      <c r="G35" s="48"/>
    </row>
    <row r="36" spans="1:7" s="29" customFormat="1" ht="18.75">
      <c r="A36" s="54"/>
      <c r="B36" s="55"/>
      <c r="C36" s="55"/>
      <c r="D36" s="55"/>
      <c r="E36" s="55"/>
      <c r="F36" s="56"/>
      <c r="G36" s="48"/>
    </row>
    <row r="37" spans="1:7" s="29" customFormat="1" ht="18.75">
      <c r="A37" s="54"/>
      <c r="B37" s="55"/>
      <c r="C37" s="55"/>
      <c r="D37" s="55"/>
      <c r="E37" s="55"/>
      <c r="F37" s="56"/>
      <c r="G37" s="48"/>
    </row>
    <row r="38" spans="1:7" s="29" customFormat="1" ht="18.75">
      <c r="A38" s="54"/>
      <c r="B38" s="55"/>
      <c r="C38" s="55"/>
      <c r="D38" s="55"/>
      <c r="E38" s="55"/>
      <c r="F38" s="56"/>
      <c r="G38" s="48"/>
    </row>
    <row r="39" spans="1:7" s="29" customFormat="1" ht="18.75">
      <c r="A39" s="54"/>
      <c r="B39" s="55"/>
      <c r="C39" s="55"/>
      <c r="D39" s="55"/>
      <c r="E39" s="55"/>
      <c r="F39" s="56"/>
      <c r="G39" s="48"/>
    </row>
    <row r="40" spans="1:7" s="29" customFormat="1" ht="18.75">
      <c r="A40" s="54"/>
      <c r="B40" s="55"/>
      <c r="C40" s="55"/>
      <c r="D40" s="55"/>
      <c r="E40" s="55"/>
      <c r="F40" s="56"/>
      <c r="G40" s="48"/>
    </row>
    <row r="41" spans="1:7" s="29" customFormat="1" ht="18.75">
      <c r="A41" s="54"/>
      <c r="B41" s="55"/>
      <c r="C41" s="55"/>
      <c r="D41" s="55"/>
      <c r="E41" s="55"/>
      <c r="F41" s="56"/>
      <c r="G41" s="48"/>
    </row>
    <row r="42" spans="1:7" s="29" customFormat="1" ht="18.75">
      <c r="A42" s="54"/>
      <c r="B42" s="55"/>
      <c r="C42" s="55"/>
      <c r="D42" s="55"/>
      <c r="E42" s="55"/>
      <c r="F42" s="56"/>
      <c r="G42" s="48"/>
    </row>
    <row r="43" spans="1:7" s="29" customFormat="1" ht="18.75">
      <c r="A43" s="54"/>
      <c r="B43" s="55"/>
      <c r="C43" s="55"/>
      <c r="D43" s="55"/>
      <c r="E43" s="55"/>
      <c r="F43" s="56"/>
      <c r="G43" s="48"/>
    </row>
    <row r="44" spans="1:7" s="29" customFormat="1" ht="18.75">
      <c r="A44" s="54"/>
      <c r="B44" s="55"/>
      <c r="C44" s="55"/>
      <c r="D44" s="55"/>
      <c r="E44" s="55"/>
      <c r="F44" s="56"/>
      <c r="G44" s="48"/>
    </row>
    <row r="45" spans="1:7" s="29" customFormat="1" ht="18.75">
      <c r="A45" s="54"/>
      <c r="B45" s="55"/>
      <c r="C45" s="55"/>
      <c r="D45" s="55"/>
      <c r="E45" s="55"/>
      <c r="F45" s="56"/>
      <c r="G45" s="48"/>
    </row>
    <row r="46" spans="1:7" s="29" customFormat="1" ht="18.75">
      <c r="A46" s="54"/>
      <c r="B46" s="55"/>
      <c r="C46" s="55"/>
      <c r="D46" s="55"/>
      <c r="E46" s="55"/>
      <c r="F46" s="56"/>
      <c r="G46" s="48"/>
    </row>
    <row r="47" spans="1:7" s="29" customFormat="1" ht="18.75">
      <c r="A47" s="54"/>
      <c r="B47" s="55"/>
      <c r="C47" s="55"/>
      <c r="D47" s="55"/>
      <c r="E47" s="55"/>
      <c r="F47" s="56"/>
      <c r="G47" s="48"/>
    </row>
    <row r="48" spans="1:7" s="29" customFormat="1" ht="18.75">
      <c r="A48" s="54"/>
      <c r="B48" s="55"/>
      <c r="C48" s="55"/>
      <c r="D48" s="55"/>
      <c r="E48" s="55"/>
      <c r="F48" s="56"/>
      <c r="G48" s="48"/>
    </row>
    <row r="49" spans="1:7" s="29" customFormat="1" ht="18.75">
      <c r="A49" s="54"/>
      <c r="B49" s="55"/>
      <c r="C49" s="55"/>
      <c r="D49" s="55"/>
      <c r="E49" s="55"/>
      <c r="F49" s="56"/>
      <c r="G49" s="48"/>
    </row>
    <row r="50" spans="1:7" s="29" customFormat="1" ht="18.75">
      <c r="A50" s="54"/>
      <c r="B50" s="55"/>
      <c r="C50" s="55"/>
      <c r="D50" s="55"/>
      <c r="E50" s="55"/>
      <c r="F50" s="56"/>
      <c r="G50" s="48"/>
    </row>
    <row r="51" spans="1:7" s="29" customFormat="1" ht="18.75">
      <c r="A51" s="54"/>
      <c r="B51" s="55"/>
      <c r="C51" s="55"/>
      <c r="D51" s="55"/>
      <c r="E51" s="55"/>
      <c r="F51" s="56"/>
      <c r="G51" s="48"/>
    </row>
    <row r="52" spans="1:7" s="29" customFormat="1" ht="18.75">
      <c r="A52" s="54"/>
      <c r="B52" s="55"/>
      <c r="C52" s="55"/>
      <c r="D52" s="55"/>
      <c r="E52" s="55"/>
      <c r="F52" s="56"/>
      <c r="G52" s="48"/>
    </row>
    <row r="53" spans="1:7" s="29" customFormat="1" ht="18.75">
      <c r="A53" s="54"/>
      <c r="B53" s="55"/>
      <c r="C53" s="55"/>
      <c r="D53" s="55"/>
      <c r="E53" s="55"/>
      <c r="F53" s="56"/>
      <c r="G53" s="48"/>
    </row>
    <row r="54" spans="1:7" s="29" customFormat="1" ht="18.75">
      <c r="A54" s="54"/>
      <c r="B54" s="55"/>
      <c r="C54" s="55"/>
      <c r="D54" s="55"/>
      <c r="E54" s="55"/>
      <c r="F54" s="56"/>
      <c r="G54" s="48"/>
    </row>
    <row r="55" spans="1:7" s="29" customFormat="1" ht="18.75">
      <c r="A55" s="54"/>
      <c r="B55" s="55"/>
      <c r="C55" s="55"/>
      <c r="D55" s="55"/>
      <c r="E55" s="55"/>
      <c r="F55" s="56"/>
      <c r="G55" s="48"/>
    </row>
    <row r="56" spans="1:7" s="29" customFormat="1" ht="18.75">
      <c r="A56" s="54"/>
      <c r="B56" s="55"/>
      <c r="C56" s="55"/>
      <c r="D56" s="55"/>
      <c r="E56" s="55"/>
      <c r="F56" s="56"/>
      <c r="G56" s="48"/>
    </row>
    <row r="57" spans="1:7" s="29" customFormat="1" ht="18.75">
      <c r="A57" s="54"/>
      <c r="B57" s="55"/>
      <c r="C57" s="55"/>
      <c r="D57" s="55"/>
      <c r="E57" s="55"/>
      <c r="F57" s="56"/>
      <c r="G57" s="48"/>
    </row>
    <row r="58" spans="1:7" s="29" customFormat="1" ht="18.75">
      <c r="A58" s="54"/>
      <c r="B58" s="55"/>
      <c r="C58" s="55"/>
      <c r="D58" s="55"/>
      <c r="E58" s="55"/>
      <c r="F58" s="56"/>
      <c r="G58" s="48"/>
    </row>
    <row r="59" spans="1:7" s="29" customFormat="1" ht="18.75">
      <c r="A59" s="54"/>
      <c r="B59" s="55"/>
      <c r="C59" s="55"/>
      <c r="D59" s="55"/>
      <c r="E59" s="55"/>
      <c r="F59" s="56"/>
      <c r="G59" s="48"/>
    </row>
    <row r="60" spans="1:7" s="29" customFormat="1" ht="18.75">
      <c r="A60" s="54"/>
      <c r="B60" s="55"/>
      <c r="C60" s="55"/>
      <c r="D60" s="55"/>
      <c r="E60" s="55"/>
      <c r="F60" s="56"/>
      <c r="G60" s="48"/>
    </row>
    <row r="61" spans="1:7" s="29" customFormat="1" ht="18.75">
      <c r="A61" s="54"/>
      <c r="B61" s="55"/>
      <c r="C61" s="55"/>
      <c r="D61" s="55"/>
      <c r="E61" s="55"/>
      <c r="F61" s="56"/>
      <c r="G61" s="48"/>
    </row>
    <row r="62" spans="1:7" s="29" customFormat="1" ht="18.75">
      <c r="A62" s="54"/>
      <c r="B62" s="55"/>
      <c r="C62" s="55"/>
      <c r="D62" s="55"/>
      <c r="E62" s="55"/>
      <c r="F62" s="56"/>
      <c r="G62" s="48"/>
    </row>
    <row r="63" spans="1:7" s="29" customFormat="1" ht="18.75">
      <c r="A63" s="54"/>
      <c r="B63" s="55"/>
      <c r="C63" s="55"/>
      <c r="D63" s="55"/>
      <c r="E63" s="55"/>
      <c r="F63" s="56"/>
      <c r="G63" s="48"/>
    </row>
    <row r="64" spans="1:7" s="29" customFormat="1" ht="18.75">
      <c r="A64" s="54"/>
      <c r="B64" s="55"/>
      <c r="C64" s="55"/>
      <c r="D64" s="55"/>
      <c r="E64" s="55"/>
      <c r="F64" s="56"/>
      <c r="G64" s="48"/>
    </row>
    <row r="65" spans="1:7" s="29" customFormat="1" ht="18.75">
      <c r="A65" s="54"/>
      <c r="B65" s="55"/>
      <c r="C65" s="55"/>
      <c r="D65" s="55"/>
      <c r="E65" s="55"/>
      <c r="F65" s="56"/>
      <c r="G65" s="48"/>
    </row>
    <row r="66" spans="1:7" s="29" customFormat="1" ht="18.75">
      <c r="A66" s="54"/>
      <c r="B66" s="55"/>
      <c r="C66" s="55"/>
      <c r="D66" s="55"/>
      <c r="E66" s="55"/>
      <c r="F66" s="56"/>
      <c r="G66" s="48"/>
    </row>
    <row r="67" spans="1:7" s="29" customFormat="1" ht="18.75">
      <c r="A67" s="54"/>
      <c r="B67" s="55"/>
      <c r="C67" s="55"/>
      <c r="D67" s="55"/>
      <c r="E67" s="55"/>
      <c r="F67" s="56"/>
      <c r="G67" s="48"/>
    </row>
    <row r="68" spans="1:7" s="29" customFormat="1" ht="18.75">
      <c r="A68" s="54"/>
      <c r="B68" s="55"/>
      <c r="C68" s="55"/>
      <c r="D68" s="55"/>
      <c r="E68" s="55"/>
      <c r="F68" s="56"/>
      <c r="G68" s="48"/>
    </row>
    <row r="69" spans="1:7" s="29" customFormat="1" ht="18.75">
      <c r="A69" s="54"/>
      <c r="B69" s="55"/>
      <c r="C69" s="55"/>
      <c r="D69" s="55"/>
      <c r="E69" s="55"/>
      <c r="F69" s="56"/>
      <c r="G69" s="48"/>
    </row>
    <row r="70" spans="1:7" s="29" customFormat="1" ht="18.75">
      <c r="A70" s="54"/>
      <c r="B70" s="55"/>
      <c r="C70" s="55"/>
      <c r="D70" s="55"/>
      <c r="E70" s="55"/>
      <c r="F70" s="56"/>
      <c r="G70" s="48"/>
    </row>
    <row r="71" spans="1:7" s="29" customFormat="1" ht="18.75">
      <c r="A71" s="57"/>
      <c r="B71" s="58"/>
      <c r="C71" s="58"/>
      <c r="D71" s="58"/>
      <c r="E71" s="58"/>
      <c r="F71" s="56"/>
      <c r="G71" s="48"/>
    </row>
    <row r="72" spans="1:7" s="29" customFormat="1" ht="18.75">
      <c r="A72" s="59"/>
      <c r="B72" s="58"/>
      <c r="C72" s="58"/>
      <c r="D72" s="58"/>
      <c r="E72" s="58"/>
      <c r="F72" s="56"/>
      <c r="G72" s="48"/>
    </row>
    <row r="73" spans="1:7" s="29" customFormat="1" ht="18.75">
      <c r="A73" s="59"/>
      <c r="B73" s="58"/>
      <c r="C73" s="58"/>
      <c r="D73" s="58"/>
      <c r="E73" s="58"/>
      <c r="F73" s="56"/>
      <c r="G73" s="48"/>
    </row>
    <row r="74" spans="1:7" s="29" customFormat="1" ht="18.75">
      <c r="A74" s="59"/>
      <c r="B74" s="58"/>
      <c r="C74" s="58"/>
      <c r="D74" s="58"/>
      <c r="E74" s="58"/>
      <c r="F74" s="56"/>
      <c r="G74" s="48"/>
    </row>
    <row r="75" spans="1:7" s="29" customFormat="1" ht="18.75">
      <c r="A75" s="59"/>
      <c r="B75" s="58"/>
      <c r="C75" s="58"/>
      <c r="D75" s="58"/>
      <c r="E75" s="58"/>
      <c r="F75" s="56"/>
      <c r="G75" s="48"/>
    </row>
    <row r="76" spans="1:7" s="29" customFormat="1" ht="18.75">
      <c r="A76" s="59"/>
      <c r="B76" s="58"/>
      <c r="C76" s="58"/>
      <c r="D76" s="58"/>
      <c r="E76" s="58"/>
      <c r="F76" s="56"/>
      <c r="G76" s="48"/>
    </row>
    <row r="77" spans="1:7" s="29" customFormat="1" ht="18.75">
      <c r="A77" s="59"/>
      <c r="B77" s="58"/>
      <c r="C77" s="58"/>
      <c r="D77" s="58"/>
      <c r="E77" s="58"/>
      <c r="F77" s="56"/>
      <c r="G77" s="48"/>
    </row>
    <row r="78" spans="1:7" s="29" customFormat="1" ht="18.75">
      <c r="A78" s="59"/>
      <c r="B78" s="58"/>
      <c r="C78" s="58"/>
      <c r="D78" s="58"/>
      <c r="E78" s="58"/>
      <c r="F78" s="56"/>
      <c r="G78" s="48"/>
    </row>
    <row r="79" spans="1:7" s="29" customFormat="1" ht="18.75">
      <c r="A79" s="59"/>
      <c r="B79" s="58"/>
      <c r="C79" s="58"/>
      <c r="D79" s="58"/>
      <c r="E79" s="58"/>
      <c r="F79" s="56"/>
      <c r="G79" s="48"/>
    </row>
    <row r="80" spans="1:7" s="29" customFormat="1" ht="18.75">
      <c r="A80" s="59"/>
      <c r="B80" s="58"/>
      <c r="C80" s="58"/>
      <c r="D80" s="58"/>
      <c r="E80" s="58"/>
      <c r="F80" s="56"/>
      <c r="G80" s="48"/>
    </row>
    <row r="81" spans="1:7" s="29" customFormat="1" ht="18.75">
      <c r="A81" s="59"/>
      <c r="B81" s="58"/>
      <c r="C81" s="58"/>
      <c r="D81" s="58"/>
      <c r="E81" s="58"/>
      <c r="F81" s="56"/>
      <c r="G81" s="48"/>
    </row>
    <row r="82" spans="1:7" s="29" customFormat="1" ht="18.75">
      <c r="A82" s="59"/>
      <c r="B82" s="58"/>
      <c r="C82" s="58"/>
      <c r="D82" s="58"/>
      <c r="E82" s="58"/>
      <c r="F82" s="56"/>
      <c r="G82" s="48"/>
    </row>
    <row r="83" spans="1:7" s="29" customFormat="1" ht="18.75">
      <c r="A83" s="59"/>
      <c r="B83" s="58"/>
      <c r="C83" s="58"/>
      <c r="D83" s="58"/>
      <c r="E83" s="58"/>
      <c r="F83" s="56"/>
      <c r="G83" s="48"/>
    </row>
    <row r="84" spans="1:7" s="29" customFormat="1" ht="18.75">
      <c r="A84" s="59"/>
      <c r="B84" s="58"/>
      <c r="C84" s="58"/>
      <c r="D84" s="58"/>
      <c r="E84" s="58"/>
      <c r="F84" s="56"/>
      <c r="G84" s="48"/>
    </row>
    <row r="85" spans="1:7" s="29" customFormat="1" ht="18.75">
      <c r="A85" s="59"/>
      <c r="B85" s="58"/>
      <c r="C85" s="58"/>
      <c r="D85" s="58"/>
      <c r="E85" s="58"/>
      <c r="F85" s="56"/>
      <c r="G85" s="48"/>
    </row>
    <row r="86" spans="1:7" s="29" customFormat="1" ht="18.75">
      <c r="A86" s="59"/>
      <c r="B86" s="58"/>
      <c r="C86" s="58"/>
      <c r="D86" s="58"/>
      <c r="E86" s="58"/>
      <c r="F86" s="56"/>
      <c r="G86" s="48"/>
    </row>
    <row r="87" spans="1:7" s="29" customFormat="1" ht="18.75">
      <c r="A87" s="59"/>
      <c r="B87" s="58"/>
      <c r="C87" s="58"/>
      <c r="D87" s="58"/>
      <c r="E87" s="58"/>
      <c r="F87" s="56"/>
      <c r="G87" s="48"/>
    </row>
    <row r="88" spans="1:7" s="29" customFormat="1" ht="18.75">
      <c r="A88" s="59"/>
      <c r="B88" s="58"/>
      <c r="C88" s="58"/>
      <c r="D88" s="58"/>
      <c r="E88" s="58"/>
      <c r="F88" s="56"/>
      <c r="G88" s="48"/>
    </row>
    <row r="89" spans="1:7" s="29" customFormat="1" ht="18.75">
      <c r="A89" s="59"/>
      <c r="B89" s="58"/>
      <c r="C89" s="58"/>
      <c r="D89" s="58"/>
      <c r="E89" s="58"/>
      <c r="F89" s="56"/>
      <c r="G89" s="48"/>
    </row>
    <row r="90" spans="1:7" s="29" customFormat="1" ht="18.75">
      <c r="A90" s="59"/>
      <c r="B90" s="58"/>
      <c r="C90" s="58"/>
      <c r="D90" s="58"/>
      <c r="E90" s="58"/>
      <c r="F90" s="56"/>
      <c r="G90" s="48"/>
    </row>
    <row r="91" spans="1:7" s="29" customFormat="1" ht="18.75">
      <c r="A91" s="59"/>
      <c r="B91" s="58"/>
      <c r="C91" s="58"/>
      <c r="D91" s="58"/>
      <c r="E91" s="58"/>
      <c r="F91" s="56"/>
      <c r="G91" s="48"/>
    </row>
    <row r="92" spans="1:7" s="29" customFormat="1" ht="18.75">
      <c r="A92" s="59"/>
      <c r="B92" s="58"/>
      <c r="C92" s="58"/>
      <c r="D92" s="58"/>
      <c r="E92" s="58"/>
      <c r="F92" s="56"/>
      <c r="G92" s="48"/>
    </row>
    <row r="93" spans="1:7" s="29" customFormat="1" ht="18.75">
      <c r="A93" s="59"/>
      <c r="B93" s="58"/>
      <c r="C93" s="58"/>
      <c r="D93" s="58"/>
      <c r="E93" s="58"/>
      <c r="F93" s="56"/>
      <c r="G93" s="48"/>
    </row>
    <row r="94" spans="1:7" s="29" customFormat="1" ht="18.75">
      <c r="A94" s="59"/>
      <c r="B94" s="58"/>
      <c r="C94" s="58"/>
      <c r="D94" s="58"/>
      <c r="E94" s="58"/>
      <c r="F94" s="56"/>
      <c r="G94" s="48"/>
    </row>
    <row r="95" spans="1:7" s="29" customFormat="1" ht="18.75">
      <c r="A95" s="59"/>
      <c r="B95" s="58"/>
      <c r="C95" s="58"/>
      <c r="D95" s="58"/>
      <c r="E95" s="58"/>
      <c r="F95" s="56"/>
      <c r="G95" s="48"/>
    </row>
    <row r="96" spans="1:7" s="29" customFormat="1" ht="18.75">
      <c r="A96" s="59"/>
      <c r="B96" s="58"/>
      <c r="C96" s="58"/>
      <c r="D96" s="58"/>
      <c r="E96" s="58"/>
      <c r="F96" s="56"/>
      <c r="G96" s="48"/>
    </row>
    <row r="97" spans="1:7" s="29" customFormat="1" ht="18.75">
      <c r="A97" s="59"/>
      <c r="B97" s="58"/>
      <c r="C97" s="58"/>
      <c r="D97" s="58"/>
      <c r="E97" s="58"/>
      <c r="F97" s="56"/>
      <c r="G97" s="48"/>
    </row>
    <row r="98" spans="1:7" s="29" customFormat="1" ht="18.75">
      <c r="A98" s="59"/>
      <c r="B98" s="58"/>
      <c r="C98" s="58"/>
      <c r="D98" s="58"/>
      <c r="E98" s="58"/>
      <c r="F98" s="56"/>
      <c r="G98" s="48"/>
    </row>
    <row r="99" spans="1:7" s="29" customFormat="1" ht="18.75">
      <c r="A99" s="59"/>
      <c r="B99" s="58"/>
      <c r="C99" s="58"/>
      <c r="D99" s="58"/>
      <c r="E99" s="58"/>
      <c r="F99" s="56"/>
      <c r="G99" s="48"/>
    </row>
    <row r="100" spans="1:7" s="29" customFormat="1" ht="18.75">
      <c r="A100" s="59"/>
      <c r="B100" s="58"/>
      <c r="C100" s="58"/>
      <c r="D100" s="58"/>
      <c r="E100" s="58"/>
      <c r="F100" s="56"/>
      <c r="G100" s="48"/>
    </row>
    <row r="101" spans="1:7">
      <c r="A101" s="51"/>
      <c r="B101" s="60"/>
      <c r="C101" s="60"/>
      <c r="D101" s="60"/>
      <c r="E101" s="60"/>
      <c r="F101" s="61"/>
      <c r="G101" s="62"/>
    </row>
    <row r="102" spans="1:7">
      <c r="A102" s="51"/>
      <c r="B102" s="60"/>
      <c r="C102" s="60"/>
      <c r="D102" s="60"/>
      <c r="E102" s="60"/>
      <c r="F102" s="61"/>
      <c r="G102" s="62"/>
    </row>
    <row r="103" spans="1:7">
      <c r="A103" s="51"/>
      <c r="B103" s="60"/>
      <c r="C103" s="60"/>
      <c r="D103" s="60"/>
      <c r="E103" s="60"/>
      <c r="F103" s="61"/>
      <c r="G103" s="62"/>
    </row>
    <row r="104" spans="1:7">
      <c r="A104" s="51"/>
      <c r="B104" s="60"/>
      <c r="C104" s="60"/>
      <c r="D104" s="60"/>
      <c r="E104" s="60"/>
      <c r="F104" s="61"/>
      <c r="G104" s="62"/>
    </row>
    <row r="105" spans="1:7">
      <c r="A105" s="51"/>
      <c r="B105" s="60"/>
      <c r="C105" s="60"/>
      <c r="D105" s="60"/>
      <c r="E105" s="60"/>
      <c r="F105" s="61"/>
      <c r="G105" s="62"/>
    </row>
    <row r="106" spans="1:7">
      <c r="A106" s="51"/>
      <c r="B106" s="60"/>
      <c r="C106" s="60"/>
      <c r="D106" s="60"/>
      <c r="E106" s="60"/>
      <c r="F106" s="61"/>
      <c r="G106" s="62"/>
    </row>
    <row r="107" spans="1:7">
      <c r="A107" s="51"/>
      <c r="B107" s="60"/>
      <c r="C107" s="60"/>
      <c r="D107" s="60"/>
      <c r="E107" s="60"/>
      <c r="F107" s="61"/>
      <c r="G107" s="62"/>
    </row>
    <row r="108" spans="1:7">
      <c r="A108" s="51"/>
      <c r="B108" s="60"/>
      <c r="C108" s="60"/>
      <c r="D108" s="60"/>
      <c r="E108" s="60"/>
      <c r="F108" s="61"/>
      <c r="G108" s="62"/>
    </row>
    <row r="109" spans="1:7">
      <c r="A109" s="51"/>
      <c r="B109" s="60"/>
      <c r="C109" s="60"/>
      <c r="D109" s="60"/>
      <c r="E109" s="60"/>
      <c r="F109" s="61"/>
      <c r="G109" s="62"/>
    </row>
    <row r="110" spans="1:7">
      <c r="A110" s="51"/>
      <c r="B110" s="60"/>
      <c r="C110" s="60"/>
      <c r="D110" s="60"/>
      <c r="E110" s="60"/>
      <c r="F110" s="61"/>
      <c r="G110" s="62"/>
    </row>
    <row r="111" spans="1:7">
      <c r="A111" s="51"/>
      <c r="B111" s="60"/>
      <c r="C111" s="60"/>
      <c r="D111" s="60"/>
      <c r="E111" s="60"/>
      <c r="F111" s="61"/>
      <c r="G111" s="62"/>
    </row>
    <row r="112" spans="1:7">
      <c r="A112" s="51"/>
      <c r="B112" s="60"/>
      <c r="C112" s="60"/>
      <c r="D112" s="60"/>
      <c r="E112" s="60"/>
      <c r="F112" s="61"/>
      <c r="G112" s="62"/>
    </row>
    <row r="113" spans="1:7">
      <c r="A113" s="51"/>
      <c r="B113" s="60"/>
      <c r="C113" s="60"/>
      <c r="D113" s="60"/>
      <c r="E113" s="60"/>
      <c r="F113" s="61"/>
      <c r="G113" s="62"/>
    </row>
    <row r="114" spans="1:7">
      <c r="A114" s="51"/>
      <c r="B114" s="60"/>
      <c r="C114" s="60"/>
      <c r="D114" s="60"/>
      <c r="E114" s="60"/>
      <c r="F114" s="61"/>
      <c r="G114" s="62"/>
    </row>
    <row r="115" spans="1:7">
      <c r="A115" s="51"/>
      <c r="B115" s="60"/>
      <c r="C115" s="60"/>
      <c r="D115" s="60"/>
      <c r="E115" s="60"/>
      <c r="F115" s="61"/>
      <c r="G115" s="62"/>
    </row>
    <row r="116" spans="1:7">
      <c r="A116" s="51"/>
      <c r="B116" s="60"/>
      <c r="C116" s="60"/>
      <c r="D116" s="60"/>
      <c r="E116" s="60"/>
      <c r="F116" s="61"/>
      <c r="G116" s="62"/>
    </row>
    <row r="117" spans="1:7">
      <c r="A117" s="51"/>
      <c r="B117" s="60"/>
      <c r="C117" s="60"/>
      <c r="D117" s="60"/>
      <c r="E117" s="60"/>
      <c r="F117" s="61"/>
      <c r="G117" s="62"/>
    </row>
    <row r="118" spans="1:7">
      <c r="A118" s="51"/>
      <c r="B118" s="60"/>
      <c r="C118" s="60"/>
      <c r="D118" s="60"/>
      <c r="E118" s="60"/>
      <c r="F118" s="61"/>
      <c r="G118" s="62"/>
    </row>
    <row r="119" spans="1:7">
      <c r="A119" s="51"/>
      <c r="B119" s="60"/>
      <c r="C119" s="60"/>
      <c r="D119" s="60"/>
      <c r="E119" s="60"/>
      <c r="F119" s="61"/>
      <c r="G119" s="62"/>
    </row>
    <row r="120" spans="1:7">
      <c r="B120" s="26"/>
      <c r="C120" s="26"/>
      <c r="D120" s="26"/>
      <c r="E120" s="26"/>
    </row>
    <row r="121" spans="1:7">
      <c r="B121" s="26"/>
      <c r="C121" s="26"/>
      <c r="D121" s="26"/>
      <c r="E121" s="26"/>
    </row>
    <row r="122" spans="1:7">
      <c r="B122" s="26"/>
      <c r="C122" s="26"/>
      <c r="D122" s="26"/>
      <c r="E122" s="26"/>
    </row>
    <row r="123" spans="1:7">
      <c r="B123" s="26"/>
      <c r="C123" s="26"/>
      <c r="D123" s="26"/>
      <c r="E123" s="26"/>
    </row>
  </sheetData>
  <mergeCells count="3">
    <mergeCell ref="B1:F1"/>
    <mergeCell ref="A4:F4"/>
    <mergeCell ref="A33:B33"/>
  </mergeCells>
  <phoneticPr fontId="4" type="noConversion"/>
  <pageMargins left="0.75" right="0.75" top="1" bottom="1" header="0.5" footer="0.5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H87"/>
  <sheetViews>
    <sheetView view="pageBreakPreview" topLeftCell="A66" zoomScale="75" zoomScaleNormal="70" workbookViewId="0">
      <selection activeCell="F66" sqref="F66"/>
    </sheetView>
  </sheetViews>
  <sheetFormatPr defaultRowHeight="12.75"/>
  <cols>
    <col min="1" max="1" width="101.140625" style="203" customWidth="1"/>
    <col min="2" max="2" width="23.140625" style="204" customWidth="1"/>
    <col min="3" max="3" width="13.85546875" style="204" customWidth="1"/>
    <col min="4" max="4" width="18.85546875" style="204" customWidth="1"/>
    <col min="5" max="5" width="19" style="204" customWidth="1"/>
    <col min="6" max="6" width="24.28515625" style="204" customWidth="1"/>
    <col min="7" max="16384" width="9.140625" style="176"/>
  </cols>
  <sheetData>
    <row r="1" spans="1:7" ht="84" customHeight="1">
      <c r="A1" s="174"/>
      <c r="B1" s="175"/>
      <c r="C1" s="272" t="s">
        <v>381</v>
      </c>
      <c r="D1" s="272"/>
      <c r="E1" s="272"/>
      <c r="F1" s="272"/>
    </row>
    <row r="2" spans="1:7" ht="21.75" customHeight="1">
      <c r="A2" s="174"/>
      <c r="B2" s="175"/>
      <c r="C2" s="177"/>
      <c r="D2" s="177"/>
      <c r="E2" s="177"/>
      <c r="F2" s="177"/>
    </row>
    <row r="3" spans="1:7" s="178" customFormat="1" ht="57" customHeight="1">
      <c r="A3" s="273" t="s">
        <v>239</v>
      </c>
      <c r="B3" s="273"/>
      <c r="C3" s="273"/>
      <c r="D3" s="273"/>
      <c r="E3" s="273"/>
      <c r="F3" s="273"/>
    </row>
    <row r="4" spans="1:7" s="181" customFormat="1" ht="18.75">
      <c r="A4" s="179"/>
      <c r="B4" s="180"/>
      <c r="C4" s="274" t="s">
        <v>47</v>
      </c>
      <c r="D4" s="274"/>
      <c r="E4" s="274"/>
      <c r="F4" s="274"/>
    </row>
    <row r="5" spans="1:7" s="181" customFormat="1" ht="43.5" customHeight="1">
      <c r="A5" s="275" t="s">
        <v>32</v>
      </c>
      <c r="B5" s="276" t="s">
        <v>169</v>
      </c>
      <c r="C5" s="277"/>
      <c r="D5" s="278" t="s">
        <v>176</v>
      </c>
      <c r="E5" s="280" t="s">
        <v>240</v>
      </c>
      <c r="F5" s="280" t="s">
        <v>241</v>
      </c>
    </row>
    <row r="6" spans="1:7" s="182" customFormat="1" ht="55.5" customHeight="1">
      <c r="A6" s="275"/>
      <c r="B6" s="43" t="s">
        <v>52</v>
      </c>
      <c r="C6" s="43" t="s">
        <v>53</v>
      </c>
      <c r="D6" s="279"/>
      <c r="E6" s="281"/>
      <c r="F6" s="281"/>
    </row>
    <row r="7" spans="1:7" s="183" customFormat="1" ht="18" customHeight="1">
      <c r="A7" s="173">
        <v>1</v>
      </c>
      <c r="B7" s="42" t="s">
        <v>242</v>
      </c>
      <c r="C7" s="42" t="s">
        <v>33</v>
      </c>
      <c r="D7" s="42"/>
      <c r="E7" s="42" t="s">
        <v>34</v>
      </c>
      <c r="F7" s="42" t="s">
        <v>35</v>
      </c>
    </row>
    <row r="8" spans="1:7" s="183" customFormat="1" ht="54.75" customHeight="1">
      <c r="A8" s="184" t="s">
        <v>243</v>
      </c>
      <c r="B8" s="185" t="s">
        <v>244</v>
      </c>
      <c r="C8" s="185"/>
      <c r="D8" s="186">
        <f>D9+D23+D38+D50</f>
        <v>9341.2000000000007</v>
      </c>
      <c r="E8" s="186">
        <f>E9+E23+E38+E50</f>
        <v>694.83</v>
      </c>
      <c r="F8" s="186">
        <f>F9+F23+F38+F50</f>
        <v>10036.029999999999</v>
      </c>
    </row>
    <row r="9" spans="1:7" s="183" customFormat="1" ht="77.25" customHeight="1">
      <c r="A9" s="187" t="s">
        <v>245</v>
      </c>
      <c r="B9" s="107" t="s">
        <v>185</v>
      </c>
      <c r="C9" s="107"/>
      <c r="D9" s="115">
        <v>2513.2600000000002</v>
      </c>
      <c r="E9" s="115">
        <f>E10</f>
        <v>10</v>
      </c>
      <c r="F9" s="115">
        <f>F10</f>
        <v>2523.2599999999998</v>
      </c>
    </row>
    <row r="10" spans="1:7" s="183" customFormat="1" ht="37.5" customHeight="1">
      <c r="A10" s="108" t="s">
        <v>186</v>
      </c>
      <c r="B10" s="43" t="s">
        <v>160</v>
      </c>
      <c r="C10" s="107"/>
      <c r="D10" s="115">
        <v>2513.2600000000002</v>
      </c>
      <c r="E10" s="115">
        <f>E11+E12+E13+E19</f>
        <v>10</v>
      </c>
      <c r="F10" s="115">
        <f>F11+F12+F13+F19</f>
        <v>2523.2599999999998</v>
      </c>
    </row>
    <row r="11" spans="1:7" s="183" customFormat="1" ht="27.75" customHeight="1">
      <c r="A11" s="188" t="s">
        <v>165</v>
      </c>
      <c r="B11" s="43" t="s">
        <v>161</v>
      </c>
      <c r="C11" s="43" t="s">
        <v>84</v>
      </c>
      <c r="D11" s="86">
        <v>1158.6300000000001</v>
      </c>
      <c r="E11" s="86">
        <v>0</v>
      </c>
      <c r="F11" s="86">
        <f>D11+E11</f>
        <v>1158.6300000000001</v>
      </c>
      <c r="G11" s="189"/>
    </row>
    <row r="12" spans="1:7" s="183" customFormat="1" ht="72" customHeight="1">
      <c r="A12" s="82" t="s">
        <v>167</v>
      </c>
      <c r="B12" s="43" t="s">
        <v>161</v>
      </c>
      <c r="C12" s="43" t="s">
        <v>166</v>
      </c>
      <c r="D12" s="86">
        <v>350.39</v>
      </c>
      <c r="E12" s="86">
        <v>0</v>
      </c>
      <c r="F12" s="86">
        <f t="shared" ref="F12:F17" si="0">D12+E12</f>
        <v>350.39</v>
      </c>
    </row>
    <row r="13" spans="1:7" s="183" customFormat="1" ht="51" customHeight="1">
      <c r="A13" s="82" t="s">
        <v>187</v>
      </c>
      <c r="B13" s="43" t="s">
        <v>162</v>
      </c>
      <c r="C13" s="43"/>
      <c r="D13" s="86">
        <v>451.62</v>
      </c>
      <c r="E13" s="86">
        <f>E14+E15+E16+E17+E18</f>
        <v>10</v>
      </c>
      <c r="F13" s="86">
        <f>F14+F15+F16+F17+F18</f>
        <v>461.62</v>
      </c>
    </row>
    <row r="14" spans="1:7" s="183" customFormat="1" ht="30" customHeight="1">
      <c r="A14" s="82" t="s">
        <v>85</v>
      </c>
      <c r="B14" s="43" t="s">
        <v>162</v>
      </c>
      <c r="C14" s="43" t="s">
        <v>86</v>
      </c>
      <c r="D14" s="86">
        <v>2</v>
      </c>
      <c r="E14" s="86">
        <v>0</v>
      </c>
      <c r="F14" s="86">
        <f t="shared" si="0"/>
        <v>2</v>
      </c>
    </row>
    <row r="15" spans="1:7" s="183" customFormat="1" ht="45.75" customHeight="1">
      <c r="A15" s="82" t="s">
        <v>2</v>
      </c>
      <c r="B15" s="43" t="s">
        <v>162</v>
      </c>
      <c r="C15" s="43" t="s">
        <v>91</v>
      </c>
      <c r="D15" s="86">
        <v>437.72</v>
      </c>
      <c r="E15" s="86">
        <v>0</v>
      </c>
      <c r="F15" s="86">
        <f t="shared" si="0"/>
        <v>437.72</v>
      </c>
    </row>
    <row r="16" spans="1:7" s="183" customFormat="1" ht="39" customHeight="1">
      <c r="A16" s="82" t="s">
        <v>87</v>
      </c>
      <c r="B16" s="43" t="s">
        <v>162</v>
      </c>
      <c r="C16" s="43">
        <v>851</v>
      </c>
      <c r="D16" s="86">
        <v>3</v>
      </c>
      <c r="E16" s="86">
        <v>0</v>
      </c>
      <c r="F16" s="86">
        <f t="shared" si="0"/>
        <v>3</v>
      </c>
    </row>
    <row r="17" spans="1:6" s="183" customFormat="1" ht="30" hidden="1" customHeight="1">
      <c r="A17" s="82" t="s">
        <v>88</v>
      </c>
      <c r="B17" s="43" t="s">
        <v>162</v>
      </c>
      <c r="C17" s="43">
        <v>852</v>
      </c>
      <c r="D17" s="86">
        <v>0</v>
      </c>
      <c r="E17" s="86">
        <v>0</v>
      </c>
      <c r="F17" s="86">
        <f t="shared" si="0"/>
        <v>0</v>
      </c>
    </row>
    <row r="18" spans="1:6" s="183" customFormat="1" ht="30" customHeight="1">
      <c r="A18" s="82" t="s">
        <v>178</v>
      </c>
      <c r="B18" s="113" t="s">
        <v>162</v>
      </c>
      <c r="C18" s="43" t="s">
        <v>179</v>
      </c>
      <c r="D18" s="86">
        <v>8.9</v>
      </c>
      <c r="E18" s="86">
        <v>10</v>
      </c>
      <c r="F18" s="86">
        <f>D18+E18</f>
        <v>18.899999999999999</v>
      </c>
    </row>
    <row r="19" spans="1:6" s="183" customFormat="1" ht="30" customHeight="1">
      <c r="A19" s="93" t="s">
        <v>211</v>
      </c>
      <c r="B19" s="113" t="s">
        <v>212</v>
      </c>
      <c r="C19" s="43"/>
      <c r="D19" s="86">
        <v>552.62</v>
      </c>
      <c r="E19" s="86">
        <f>E20+E21</f>
        <v>0</v>
      </c>
      <c r="F19" s="86">
        <f>F20+F21</f>
        <v>552.62</v>
      </c>
    </row>
    <row r="20" spans="1:6" s="183" customFormat="1" ht="30" customHeight="1">
      <c r="A20" s="93" t="s">
        <v>165</v>
      </c>
      <c r="B20" s="113" t="s">
        <v>212</v>
      </c>
      <c r="C20" s="43" t="s">
        <v>84</v>
      </c>
      <c r="D20" s="86">
        <v>424.81</v>
      </c>
      <c r="E20" s="86">
        <v>0</v>
      </c>
      <c r="F20" s="86">
        <f>D20+E20</f>
        <v>424.81</v>
      </c>
    </row>
    <row r="21" spans="1:6" s="183" customFormat="1" ht="60.75" customHeight="1">
      <c r="A21" s="93" t="s">
        <v>167</v>
      </c>
      <c r="B21" s="113" t="s">
        <v>212</v>
      </c>
      <c r="C21" s="43" t="s">
        <v>166</v>
      </c>
      <c r="D21" s="86">
        <v>127.81</v>
      </c>
      <c r="E21" s="86">
        <v>0</v>
      </c>
      <c r="F21" s="86">
        <f>D21+E21</f>
        <v>127.81</v>
      </c>
    </row>
    <row r="22" spans="1:6" s="183" customFormat="1" ht="60.75" customHeight="1">
      <c r="A22" s="100" t="s">
        <v>295</v>
      </c>
      <c r="B22" s="212" t="s">
        <v>244</v>
      </c>
      <c r="C22" s="107"/>
      <c r="D22" s="115">
        <v>6827.94</v>
      </c>
      <c r="E22" s="115">
        <f>E23+E38+E50</f>
        <v>684.83</v>
      </c>
      <c r="F22" s="115">
        <f>F23+F38+F50</f>
        <v>7512.7699999999986</v>
      </c>
    </row>
    <row r="23" spans="1:6" s="190" customFormat="1" ht="84" customHeight="1">
      <c r="A23" s="187" t="s">
        <v>197</v>
      </c>
      <c r="B23" s="107" t="s">
        <v>168</v>
      </c>
      <c r="C23" s="107"/>
      <c r="D23" s="115">
        <v>1566.75</v>
      </c>
      <c r="E23" s="115">
        <f>E24+E32+E34+E36</f>
        <v>610.1</v>
      </c>
      <c r="F23" s="115">
        <f>F24+F32+F34+F36</f>
        <v>2176.85</v>
      </c>
    </row>
    <row r="24" spans="1:6" s="183" customFormat="1" ht="33" customHeight="1">
      <c r="A24" s="191" t="s">
        <v>188</v>
      </c>
      <c r="B24" s="43" t="s">
        <v>148</v>
      </c>
      <c r="C24" s="43"/>
      <c r="D24" s="86">
        <v>1508.75</v>
      </c>
      <c r="E24" s="86">
        <f>E25+E26+E27+E28+E29+E30+E31</f>
        <v>610.1</v>
      </c>
      <c r="F24" s="86">
        <f>F25+F26+F27+F28+F29+F30+F31</f>
        <v>2118.85</v>
      </c>
    </row>
    <row r="25" spans="1:6" s="183" customFormat="1" ht="30" customHeight="1">
      <c r="A25" s="188" t="s">
        <v>165</v>
      </c>
      <c r="B25" s="43" t="s">
        <v>148</v>
      </c>
      <c r="C25" s="43" t="s">
        <v>84</v>
      </c>
      <c r="D25" s="86">
        <v>69.22</v>
      </c>
      <c r="E25" s="86">
        <v>0</v>
      </c>
      <c r="F25" s="86">
        <f t="shared" ref="F25:F31" si="1">D25+E25</f>
        <v>69.22</v>
      </c>
    </row>
    <row r="26" spans="1:6" s="183" customFormat="1" ht="77.25" customHeight="1">
      <c r="A26" s="82" t="s">
        <v>167</v>
      </c>
      <c r="B26" s="43" t="s">
        <v>148</v>
      </c>
      <c r="C26" s="43" t="s">
        <v>166</v>
      </c>
      <c r="D26" s="86">
        <v>20.94</v>
      </c>
      <c r="E26" s="86">
        <v>0</v>
      </c>
      <c r="F26" s="86">
        <f t="shared" si="1"/>
        <v>20.94</v>
      </c>
    </row>
    <row r="27" spans="1:6" s="183" customFormat="1" ht="44.25" customHeight="1">
      <c r="A27" s="93" t="s">
        <v>165</v>
      </c>
      <c r="B27" s="113" t="s">
        <v>214</v>
      </c>
      <c r="C27" s="43" t="s">
        <v>84</v>
      </c>
      <c r="D27" s="86">
        <v>12.3</v>
      </c>
      <c r="E27" s="86">
        <v>0</v>
      </c>
      <c r="F27" s="86">
        <f t="shared" si="1"/>
        <v>12.3</v>
      </c>
    </row>
    <row r="28" spans="1:6" s="183" customFormat="1" ht="54.75" customHeight="1">
      <c r="A28" s="93" t="s">
        <v>167</v>
      </c>
      <c r="B28" s="113" t="s">
        <v>214</v>
      </c>
      <c r="C28" s="43" t="s">
        <v>166</v>
      </c>
      <c r="D28" s="86">
        <v>4.21</v>
      </c>
      <c r="E28" s="86">
        <v>0</v>
      </c>
      <c r="F28" s="86">
        <f t="shared" si="1"/>
        <v>4.21</v>
      </c>
    </row>
    <row r="29" spans="1:6" s="183" customFormat="1" ht="42.75" customHeight="1">
      <c r="A29" s="96" t="s">
        <v>2</v>
      </c>
      <c r="B29" s="43" t="s">
        <v>148</v>
      </c>
      <c r="C29" s="43">
        <v>244</v>
      </c>
      <c r="D29" s="86">
        <v>1261.3499999999999</v>
      </c>
      <c r="E29" s="86">
        <f>600+10.1</f>
        <v>610.1</v>
      </c>
      <c r="F29" s="86">
        <f>D29+E29</f>
        <v>1871.4499999999998</v>
      </c>
    </row>
    <row r="30" spans="1:6" s="183" customFormat="1" ht="39" customHeight="1">
      <c r="A30" s="82" t="s">
        <v>87</v>
      </c>
      <c r="B30" s="43" t="s">
        <v>148</v>
      </c>
      <c r="C30" s="84" t="s">
        <v>92</v>
      </c>
      <c r="D30" s="128">
        <v>92.34</v>
      </c>
      <c r="E30" s="128">
        <v>0</v>
      </c>
      <c r="F30" s="86">
        <f t="shared" si="1"/>
        <v>92.34</v>
      </c>
    </row>
    <row r="31" spans="1:6" s="183" customFormat="1" ht="39" customHeight="1">
      <c r="A31" s="82" t="s">
        <v>246</v>
      </c>
      <c r="B31" s="43" t="s">
        <v>148</v>
      </c>
      <c r="C31" s="84" t="s">
        <v>10</v>
      </c>
      <c r="D31" s="128">
        <v>48.39</v>
      </c>
      <c r="E31" s="128">
        <v>0</v>
      </c>
      <c r="F31" s="86">
        <f t="shared" si="1"/>
        <v>48.39</v>
      </c>
    </row>
    <row r="32" spans="1:6" s="183" customFormat="1" ht="27.75" customHeight="1">
      <c r="A32" s="191" t="s">
        <v>247</v>
      </c>
      <c r="B32" s="43" t="s">
        <v>147</v>
      </c>
      <c r="C32" s="43"/>
      <c r="D32" s="86">
        <v>17</v>
      </c>
      <c r="E32" s="86">
        <f>E33</f>
        <v>0</v>
      </c>
      <c r="F32" s="86">
        <f>F33</f>
        <v>17</v>
      </c>
    </row>
    <row r="33" spans="1:6" s="183" customFormat="1" ht="45.75" customHeight="1">
      <c r="A33" s="96" t="s">
        <v>2</v>
      </c>
      <c r="B33" s="43" t="s">
        <v>147</v>
      </c>
      <c r="C33" s="43">
        <v>244</v>
      </c>
      <c r="D33" s="86">
        <v>17</v>
      </c>
      <c r="E33" s="86">
        <v>0</v>
      </c>
      <c r="F33" s="86">
        <f>D33+E33</f>
        <v>17</v>
      </c>
    </row>
    <row r="34" spans="1:6" s="190" customFormat="1" ht="62.25" customHeight="1">
      <c r="A34" s="192" t="s">
        <v>192</v>
      </c>
      <c r="B34" s="43" t="s">
        <v>149</v>
      </c>
      <c r="C34" s="43"/>
      <c r="D34" s="86">
        <v>40</v>
      </c>
      <c r="E34" s="86">
        <f>E35</f>
        <v>0</v>
      </c>
      <c r="F34" s="86">
        <f>F35</f>
        <v>40</v>
      </c>
    </row>
    <row r="35" spans="1:6" s="190" customFormat="1" ht="45" customHeight="1">
      <c r="A35" s="96" t="s">
        <v>2</v>
      </c>
      <c r="B35" s="43" t="s">
        <v>149</v>
      </c>
      <c r="C35" s="84" t="s">
        <v>91</v>
      </c>
      <c r="D35" s="128">
        <v>40</v>
      </c>
      <c r="E35" s="128">
        <v>0</v>
      </c>
      <c r="F35" s="128">
        <f>D35+E35</f>
        <v>40</v>
      </c>
    </row>
    <row r="36" spans="1:6" s="183" customFormat="1" ht="25.5" customHeight="1">
      <c r="A36" s="192" t="s">
        <v>189</v>
      </c>
      <c r="B36" s="43" t="s">
        <v>150</v>
      </c>
      <c r="C36" s="43"/>
      <c r="D36" s="86">
        <v>1</v>
      </c>
      <c r="E36" s="86">
        <f>E37</f>
        <v>0</v>
      </c>
      <c r="F36" s="86">
        <f>F37</f>
        <v>1</v>
      </c>
    </row>
    <row r="37" spans="1:6" s="183" customFormat="1" ht="45.75" customHeight="1">
      <c r="A37" s="96" t="s">
        <v>2</v>
      </c>
      <c r="B37" s="43" t="s">
        <v>150</v>
      </c>
      <c r="C37" s="84" t="s">
        <v>91</v>
      </c>
      <c r="D37" s="128">
        <v>1</v>
      </c>
      <c r="E37" s="128">
        <v>0</v>
      </c>
      <c r="F37" s="128">
        <f>D37+E37</f>
        <v>1</v>
      </c>
    </row>
    <row r="38" spans="1:6" s="183" customFormat="1" ht="96.75" customHeight="1">
      <c r="A38" s="187" t="s">
        <v>195</v>
      </c>
      <c r="B38" s="107" t="s">
        <v>153</v>
      </c>
      <c r="C38" s="109"/>
      <c r="D38" s="193">
        <v>4995.87</v>
      </c>
      <c r="E38" s="193">
        <f>E39+E43</f>
        <v>74.73</v>
      </c>
      <c r="F38" s="193">
        <f>F39+F43</f>
        <v>5070.5999999999995</v>
      </c>
    </row>
    <row r="39" spans="1:6" s="183" customFormat="1" ht="31.5" customHeight="1">
      <c r="A39" s="191" t="s">
        <v>248</v>
      </c>
      <c r="B39" s="43" t="s">
        <v>155</v>
      </c>
      <c r="C39" s="43"/>
      <c r="D39" s="86">
        <v>4490.3999999999996</v>
      </c>
      <c r="E39" s="86">
        <f>E40+E41+E42</f>
        <v>74.73</v>
      </c>
      <c r="F39" s="86">
        <f>F40+F41+F42</f>
        <v>4565.1299999999992</v>
      </c>
    </row>
    <row r="40" spans="1:6" s="183" customFormat="1" ht="64.5" customHeight="1">
      <c r="A40" s="96" t="s">
        <v>127</v>
      </c>
      <c r="B40" s="43" t="s">
        <v>155</v>
      </c>
      <c r="C40" s="43" t="s">
        <v>11</v>
      </c>
      <c r="D40" s="86">
        <v>4490.3999999999996</v>
      </c>
      <c r="E40" s="86">
        <v>0</v>
      </c>
      <c r="F40" s="86">
        <f>D40+E40</f>
        <v>4490.3999999999996</v>
      </c>
    </row>
    <row r="41" spans="1:6" s="183" customFormat="1" ht="29.25" customHeight="1">
      <c r="A41" s="96" t="s">
        <v>211</v>
      </c>
      <c r="B41" s="43" t="s">
        <v>217</v>
      </c>
      <c r="C41" s="43" t="s">
        <v>11</v>
      </c>
      <c r="D41" s="86">
        <v>0</v>
      </c>
      <c r="E41" s="86">
        <v>0</v>
      </c>
      <c r="F41" s="86">
        <f>D41+E41</f>
        <v>0</v>
      </c>
    </row>
    <row r="42" spans="1:6" s="183" customFormat="1" ht="42" customHeight="1">
      <c r="A42" s="96" t="s">
        <v>321</v>
      </c>
      <c r="B42" s="43" t="s">
        <v>376</v>
      </c>
      <c r="C42" s="43" t="s">
        <v>11</v>
      </c>
      <c r="D42" s="86">
        <v>0</v>
      </c>
      <c r="E42" s="86">
        <v>74.73</v>
      </c>
      <c r="F42" s="86">
        <f>D42+E42</f>
        <v>74.73</v>
      </c>
    </row>
    <row r="43" spans="1:6" s="183" customFormat="1" ht="27.75" customHeight="1">
      <c r="A43" s="82" t="s">
        <v>190</v>
      </c>
      <c r="B43" s="43" t="s">
        <v>154</v>
      </c>
      <c r="C43" s="84"/>
      <c r="D43" s="128">
        <v>505.47</v>
      </c>
      <c r="E43" s="128">
        <f>E44+E45+E46+E47+E48+E49</f>
        <v>0</v>
      </c>
      <c r="F43" s="128">
        <f>F44+F45+F46+F47+F48+F49</f>
        <v>505.46999999999997</v>
      </c>
    </row>
    <row r="44" spans="1:6" s="183" customFormat="1" ht="26.25" customHeight="1">
      <c r="A44" s="188" t="s">
        <v>165</v>
      </c>
      <c r="B44" s="43" t="s">
        <v>154</v>
      </c>
      <c r="C44" s="84" t="s">
        <v>84</v>
      </c>
      <c r="D44" s="128">
        <v>166.6</v>
      </c>
      <c r="E44" s="128">
        <v>0</v>
      </c>
      <c r="F44" s="128">
        <f t="shared" ref="F44:F49" si="2">D44+E44</f>
        <v>166.6</v>
      </c>
    </row>
    <row r="45" spans="1:6" s="183" customFormat="1" ht="72" customHeight="1">
      <c r="A45" s="82" t="s">
        <v>167</v>
      </c>
      <c r="B45" s="43" t="s">
        <v>154</v>
      </c>
      <c r="C45" s="84" t="s">
        <v>166</v>
      </c>
      <c r="D45" s="128">
        <v>50.31</v>
      </c>
      <c r="E45" s="128">
        <v>0</v>
      </c>
      <c r="F45" s="128">
        <f t="shared" si="2"/>
        <v>50.31</v>
      </c>
    </row>
    <row r="46" spans="1:6" s="183" customFormat="1" ht="45.75" customHeight="1">
      <c r="A46" s="96" t="s">
        <v>2</v>
      </c>
      <c r="B46" s="43" t="s">
        <v>154</v>
      </c>
      <c r="C46" s="84" t="s">
        <v>91</v>
      </c>
      <c r="D46" s="128">
        <v>160</v>
      </c>
      <c r="E46" s="128">
        <v>0</v>
      </c>
      <c r="F46" s="128">
        <f t="shared" si="2"/>
        <v>160</v>
      </c>
    </row>
    <row r="47" spans="1:6" s="183" customFormat="1" ht="36" customHeight="1">
      <c r="A47" s="39" t="s">
        <v>87</v>
      </c>
      <c r="B47" s="43" t="s">
        <v>154</v>
      </c>
      <c r="C47" s="84" t="s">
        <v>92</v>
      </c>
      <c r="D47" s="128">
        <v>80.11</v>
      </c>
      <c r="E47" s="128">
        <v>0</v>
      </c>
      <c r="F47" s="128">
        <f t="shared" si="2"/>
        <v>80.11</v>
      </c>
    </row>
    <row r="48" spans="1:6" s="183" customFormat="1" ht="36" customHeight="1">
      <c r="A48" s="93" t="s">
        <v>165</v>
      </c>
      <c r="B48" s="113" t="s">
        <v>215</v>
      </c>
      <c r="C48" s="43" t="s">
        <v>84</v>
      </c>
      <c r="D48" s="128">
        <v>37.21</v>
      </c>
      <c r="E48" s="128">
        <v>0</v>
      </c>
      <c r="F48" s="128">
        <f t="shared" si="2"/>
        <v>37.21</v>
      </c>
    </row>
    <row r="49" spans="1:6" s="183" customFormat="1" ht="36" customHeight="1">
      <c r="A49" s="93" t="s">
        <v>167</v>
      </c>
      <c r="B49" s="113" t="s">
        <v>215</v>
      </c>
      <c r="C49" s="43" t="s">
        <v>166</v>
      </c>
      <c r="D49" s="128">
        <v>11.24</v>
      </c>
      <c r="E49" s="128">
        <v>0</v>
      </c>
      <c r="F49" s="128">
        <f t="shared" si="2"/>
        <v>11.24</v>
      </c>
    </row>
    <row r="50" spans="1:6" s="183" customFormat="1" ht="103.5" customHeight="1">
      <c r="A50" s="194" t="s">
        <v>198</v>
      </c>
      <c r="B50" s="109" t="s">
        <v>151</v>
      </c>
      <c r="C50" s="107"/>
      <c r="D50" s="115">
        <v>265.32</v>
      </c>
      <c r="E50" s="115">
        <f>E51</f>
        <v>0</v>
      </c>
      <c r="F50" s="115">
        <f>F51</f>
        <v>265.32000000000005</v>
      </c>
    </row>
    <row r="51" spans="1:6" s="183" customFormat="1" ht="36" customHeight="1">
      <c r="A51" s="195" t="s">
        <v>191</v>
      </c>
      <c r="B51" s="84" t="s">
        <v>152</v>
      </c>
      <c r="C51" s="43"/>
      <c r="D51" s="86">
        <v>265.32</v>
      </c>
      <c r="E51" s="86">
        <f>E52+E53+E54+E55</f>
        <v>0</v>
      </c>
      <c r="F51" s="86">
        <f>F52+F53+F54+F55</f>
        <v>265.32000000000005</v>
      </c>
    </row>
    <row r="52" spans="1:6" s="183" customFormat="1" ht="27.75" customHeight="1">
      <c r="A52" s="188" t="s">
        <v>165</v>
      </c>
      <c r="B52" s="84" t="s">
        <v>152</v>
      </c>
      <c r="C52" s="43" t="s">
        <v>84</v>
      </c>
      <c r="D52" s="86">
        <v>167.86</v>
      </c>
      <c r="E52" s="86">
        <v>0</v>
      </c>
      <c r="F52" s="86">
        <f>D52+E52</f>
        <v>167.86</v>
      </c>
    </row>
    <row r="53" spans="1:6" s="183" customFormat="1" ht="63.75" customHeight="1">
      <c r="A53" s="82" t="s">
        <v>167</v>
      </c>
      <c r="B53" s="84" t="s">
        <v>152</v>
      </c>
      <c r="C53" s="43" t="s">
        <v>166</v>
      </c>
      <c r="D53" s="86">
        <v>50.69</v>
      </c>
      <c r="E53" s="86">
        <v>0</v>
      </c>
      <c r="F53" s="86">
        <f>D53+E53</f>
        <v>50.69</v>
      </c>
    </row>
    <row r="54" spans="1:6" s="183" customFormat="1" ht="45" customHeight="1">
      <c r="A54" s="93" t="s">
        <v>165</v>
      </c>
      <c r="B54" s="84" t="s">
        <v>213</v>
      </c>
      <c r="C54" s="90" t="s">
        <v>84</v>
      </c>
      <c r="D54" s="86">
        <v>35.92</v>
      </c>
      <c r="E54" s="86">
        <v>0</v>
      </c>
      <c r="F54" s="86">
        <f>D54+E54</f>
        <v>35.92</v>
      </c>
    </row>
    <row r="55" spans="1:6" s="183" customFormat="1" ht="58.5" customHeight="1">
      <c r="A55" s="93" t="s">
        <v>167</v>
      </c>
      <c r="B55" s="84" t="s">
        <v>213</v>
      </c>
      <c r="C55" s="90" t="s">
        <v>166</v>
      </c>
      <c r="D55" s="86">
        <v>10.85</v>
      </c>
      <c r="E55" s="86">
        <v>0</v>
      </c>
      <c r="F55" s="86">
        <f>D55+E55</f>
        <v>10.85</v>
      </c>
    </row>
    <row r="56" spans="1:6" s="183" customFormat="1" ht="101.25" customHeight="1">
      <c r="A56" s="88" t="s">
        <v>227</v>
      </c>
      <c r="B56" s="109" t="s">
        <v>228</v>
      </c>
      <c r="C56" s="90"/>
      <c r="D56" s="115">
        <v>2381.77</v>
      </c>
      <c r="E56" s="115">
        <f>E57</f>
        <v>8.2200000000000006</v>
      </c>
      <c r="F56" s="115">
        <f>F57</f>
        <v>2389.9899999999998</v>
      </c>
    </row>
    <row r="57" spans="1:6" s="183" customFormat="1" ht="94.5" customHeight="1">
      <c r="A57" s="82" t="s">
        <v>253</v>
      </c>
      <c r="B57" s="84" t="s">
        <v>252</v>
      </c>
      <c r="C57" s="90"/>
      <c r="D57" s="86">
        <v>2381.77</v>
      </c>
      <c r="E57" s="86">
        <f>E58+E61</f>
        <v>8.2200000000000006</v>
      </c>
      <c r="F57" s="86">
        <f>F58+F61</f>
        <v>2389.9899999999998</v>
      </c>
    </row>
    <row r="58" spans="1:6" s="183" customFormat="1" ht="51" customHeight="1">
      <c r="A58" s="82" t="s">
        <v>278</v>
      </c>
      <c r="B58" s="90" t="s">
        <v>277</v>
      </c>
      <c r="C58" s="90"/>
      <c r="D58" s="86">
        <v>512.36</v>
      </c>
      <c r="E58" s="86">
        <f>E59</f>
        <v>0</v>
      </c>
      <c r="F58" s="86">
        <f>F59</f>
        <v>512.36</v>
      </c>
    </row>
    <row r="59" spans="1:6" s="183" customFormat="1" ht="48.75" customHeight="1">
      <c r="A59" s="82" t="s">
        <v>275</v>
      </c>
      <c r="B59" s="84" t="s">
        <v>274</v>
      </c>
      <c r="C59" s="90"/>
      <c r="D59" s="86">
        <v>512.36</v>
      </c>
      <c r="E59" s="86">
        <f>E60</f>
        <v>0</v>
      </c>
      <c r="F59" s="86">
        <f>F60</f>
        <v>512.36</v>
      </c>
    </row>
    <row r="60" spans="1:6" s="183" customFormat="1" ht="48.75" customHeight="1">
      <c r="A60" s="82" t="s">
        <v>2</v>
      </c>
      <c r="B60" s="84" t="s">
        <v>274</v>
      </c>
      <c r="C60" s="90" t="s">
        <v>91</v>
      </c>
      <c r="D60" s="86">
        <v>512.36</v>
      </c>
      <c r="E60" s="86">
        <v>0</v>
      </c>
      <c r="F60" s="86">
        <f>D60+E60</f>
        <v>512.36</v>
      </c>
    </row>
    <row r="61" spans="1:6" s="183" customFormat="1" ht="67.5" customHeight="1">
      <c r="A61" s="82" t="s">
        <v>282</v>
      </c>
      <c r="B61" s="84" t="s">
        <v>281</v>
      </c>
      <c r="C61" s="90"/>
      <c r="D61" s="86">
        <v>1869.41</v>
      </c>
      <c r="E61" s="86">
        <f>E62+E64</f>
        <v>8.2200000000000006</v>
      </c>
      <c r="F61" s="86">
        <f>F62+F64</f>
        <v>1877.6299999999999</v>
      </c>
    </row>
    <row r="62" spans="1:6" s="183" customFormat="1" ht="84.75" customHeight="1">
      <c r="A62" s="82" t="s">
        <v>280</v>
      </c>
      <c r="B62" s="84" t="s">
        <v>276</v>
      </c>
      <c r="C62" s="90"/>
      <c r="D62" s="86">
        <v>32.869999999999997</v>
      </c>
      <c r="E62" s="86">
        <f>E63</f>
        <v>8.2200000000000006</v>
      </c>
      <c r="F62" s="86">
        <f>F63</f>
        <v>41.089999999999996</v>
      </c>
    </row>
    <row r="63" spans="1:6" s="183" customFormat="1" ht="48.75" customHeight="1">
      <c r="A63" s="82" t="s">
        <v>2</v>
      </c>
      <c r="B63" s="84" t="s">
        <v>276</v>
      </c>
      <c r="C63" s="90" t="s">
        <v>91</v>
      </c>
      <c r="D63" s="86">
        <v>32.869999999999997</v>
      </c>
      <c r="E63" s="86">
        <v>8.2200000000000006</v>
      </c>
      <c r="F63" s="86">
        <f>D63+E63</f>
        <v>41.089999999999996</v>
      </c>
    </row>
    <row r="64" spans="1:6" s="183" customFormat="1" ht="48.75" customHeight="1">
      <c r="A64" s="63" t="s">
        <v>229</v>
      </c>
      <c r="B64" s="84" t="s">
        <v>230</v>
      </c>
      <c r="C64" s="43"/>
      <c r="D64" s="86">
        <v>1836.54</v>
      </c>
      <c r="E64" s="86">
        <f>E65</f>
        <v>0</v>
      </c>
      <c r="F64" s="86">
        <f>F65</f>
        <v>1836.54</v>
      </c>
    </row>
    <row r="65" spans="1:6" s="183" customFormat="1" ht="58.5" customHeight="1">
      <c r="A65" s="63" t="s">
        <v>2</v>
      </c>
      <c r="B65" s="84" t="s">
        <v>230</v>
      </c>
      <c r="C65" s="43" t="s">
        <v>91</v>
      </c>
      <c r="D65" s="86">
        <v>1836.54</v>
      </c>
      <c r="E65" s="86">
        <v>0</v>
      </c>
      <c r="F65" s="86">
        <f>D65+E65</f>
        <v>1836.54</v>
      </c>
    </row>
    <row r="66" spans="1:6" s="183" customFormat="1" ht="48.75" customHeight="1">
      <c r="A66" s="87" t="s">
        <v>283</v>
      </c>
      <c r="B66" s="109" t="s">
        <v>284</v>
      </c>
      <c r="C66" s="107"/>
      <c r="D66" s="115">
        <v>2556.19</v>
      </c>
      <c r="E66" s="115">
        <f>E67</f>
        <v>0</v>
      </c>
      <c r="F66" s="115">
        <f>F67</f>
        <v>2556.19</v>
      </c>
    </row>
    <row r="67" spans="1:6" s="183" customFormat="1" ht="45.75" customHeight="1">
      <c r="A67" s="63" t="s">
        <v>285</v>
      </c>
      <c r="B67" s="84" t="s">
        <v>286</v>
      </c>
      <c r="C67" s="43"/>
      <c r="D67" s="86">
        <v>2556.19</v>
      </c>
      <c r="E67" s="86">
        <f>E70+E68</f>
        <v>0</v>
      </c>
      <c r="F67" s="86">
        <f>F70+F68</f>
        <v>2556.19</v>
      </c>
    </row>
    <row r="68" spans="1:6" s="183" customFormat="1" ht="63" customHeight="1">
      <c r="A68" s="63" t="s">
        <v>328</v>
      </c>
      <c r="B68" s="84" t="s">
        <v>323</v>
      </c>
      <c r="C68" s="43"/>
      <c r="D68" s="86">
        <f>D69</f>
        <v>0</v>
      </c>
      <c r="E68" s="86">
        <f>E69</f>
        <v>150</v>
      </c>
      <c r="F68" s="86">
        <f>D68+E68</f>
        <v>150</v>
      </c>
    </row>
    <row r="69" spans="1:6" s="183" customFormat="1" ht="63" customHeight="1">
      <c r="A69" s="63" t="s">
        <v>327</v>
      </c>
      <c r="B69" s="84" t="s">
        <v>324</v>
      </c>
      <c r="C69" s="43" t="s">
        <v>91</v>
      </c>
      <c r="D69" s="86">
        <v>0</v>
      </c>
      <c r="E69" s="86">
        <v>150</v>
      </c>
      <c r="F69" s="86">
        <f>D69+E69</f>
        <v>150</v>
      </c>
    </row>
    <row r="70" spans="1:6" s="183" customFormat="1" ht="45.75" customHeight="1">
      <c r="A70" s="63" t="s">
        <v>329</v>
      </c>
      <c r="B70" s="84" t="s">
        <v>287</v>
      </c>
      <c r="C70" s="43"/>
      <c r="D70" s="86">
        <v>2556.19</v>
      </c>
      <c r="E70" s="86">
        <f>E71</f>
        <v>-150</v>
      </c>
      <c r="F70" s="86">
        <f>F71</f>
        <v>2406.19</v>
      </c>
    </row>
    <row r="71" spans="1:6" s="183" customFormat="1" ht="43.5" customHeight="1">
      <c r="A71" s="63" t="s">
        <v>2</v>
      </c>
      <c r="B71" s="84" t="s">
        <v>287</v>
      </c>
      <c r="C71" s="43" t="s">
        <v>91</v>
      </c>
      <c r="D71" s="86">
        <v>2556.19</v>
      </c>
      <c r="E71" s="86">
        <v>-150</v>
      </c>
      <c r="F71" s="86">
        <f>D71+E71</f>
        <v>2406.19</v>
      </c>
    </row>
    <row r="72" spans="1:6" s="183" customFormat="1" ht="33.75" customHeight="1">
      <c r="A72" s="100" t="s">
        <v>131</v>
      </c>
      <c r="B72" s="97" t="s">
        <v>156</v>
      </c>
      <c r="C72" s="97"/>
      <c r="D72" s="98">
        <v>1090.8599999999999</v>
      </c>
      <c r="E72" s="98">
        <f>E73+E76+E82+E84</f>
        <v>-21.11</v>
      </c>
      <c r="F72" s="98">
        <f>F73+F76+F82+F84</f>
        <v>1069.75</v>
      </c>
    </row>
    <row r="73" spans="1:6" s="183" customFormat="1" ht="31.5" customHeight="1">
      <c r="A73" s="196" t="s">
        <v>1</v>
      </c>
      <c r="B73" s="43" t="s">
        <v>163</v>
      </c>
      <c r="C73" s="43"/>
      <c r="D73" s="86">
        <v>634.98</v>
      </c>
      <c r="E73" s="86">
        <f>E74+E75</f>
        <v>0</v>
      </c>
      <c r="F73" s="86">
        <f>F74+F75</f>
        <v>634.98</v>
      </c>
    </row>
    <row r="74" spans="1:6" s="183" customFormat="1" ht="33" customHeight="1">
      <c r="A74" s="188" t="s">
        <v>165</v>
      </c>
      <c r="B74" s="43" t="s">
        <v>163</v>
      </c>
      <c r="C74" s="43" t="s">
        <v>84</v>
      </c>
      <c r="D74" s="86">
        <v>487.7</v>
      </c>
      <c r="E74" s="86">
        <v>0</v>
      </c>
      <c r="F74" s="86">
        <f>D74+E74</f>
        <v>487.7</v>
      </c>
    </row>
    <row r="75" spans="1:6" s="183" customFormat="1" ht="72.75" customHeight="1">
      <c r="A75" s="82" t="s">
        <v>167</v>
      </c>
      <c r="B75" s="43" t="s">
        <v>163</v>
      </c>
      <c r="C75" s="43" t="s">
        <v>166</v>
      </c>
      <c r="D75" s="86">
        <v>147.28</v>
      </c>
      <c r="E75" s="86">
        <v>0</v>
      </c>
      <c r="F75" s="86">
        <f>D75+E75</f>
        <v>147.28</v>
      </c>
    </row>
    <row r="76" spans="1:6" s="183" customFormat="1" ht="19.5" customHeight="1">
      <c r="A76" s="197" t="s">
        <v>3</v>
      </c>
      <c r="B76" s="43" t="s">
        <v>249</v>
      </c>
      <c r="C76" s="43"/>
      <c r="D76" s="86">
        <v>318.22000000000003</v>
      </c>
      <c r="E76" s="86">
        <f>E79+E77</f>
        <v>0</v>
      </c>
      <c r="F76" s="86">
        <f>F79+F77</f>
        <v>318.22000000000003</v>
      </c>
    </row>
    <row r="77" spans="1:6" s="183" customFormat="1" ht="19.5" customHeight="1">
      <c r="A77" s="197" t="s">
        <v>273</v>
      </c>
      <c r="B77" s="43" t="s">
        <v>272</v>
      </c>
      <c r="C77" s="43"/>
      <c r="D77" s="86">
        <v>283.22000000000003</v>
      </c>
      <c r="E77" s="86">
        <f>E78</f>
        <v>0</v>
      </c>
      <c r="F77" s="86">
        <f>F78</f>
        <v>283.22000000000003</v>
      </c>
    </row>
    <row r="78" spans="1:6" s="183" customFormat="1" ht="37.5" customHeight="1">
      <c r="A78" s="197" t="s">
        <v>2</v>
      </c>
      <c r="B78" s="43" t="s">
        <v>272</v>
      </c>
      <c r="C78" s="43" t="s">
        <v>91</v>
      </c>
      <c r="D78" s="86">
        <v>283.22000000000003</v>
      </c>
      <c r="E78" s="86">
        <v>0</v>
      </c>
      <c r="F78" s="86">
        <f>D78+E78</f>
        <v>283.22000000000003</v>
      </c>
    </row>
    <row r="79" spans="1:6" s="183" customFormat="1" ht="27.75" customHeight="1">
      <c r="A79" s="82" t="s">
        <v>5</v>
      </c>
      <c r="B79" s="43" t="s">
        <v>164</v>
      </c>
      <c r="C79" s="43" t="s">
        <v>6</v>
      </c>
      <c r="D79" s="86">
        <v>35</v>
      </c>
      <c r="E79" s="86">
        <v>0</v>
      </c>
      <c r="F79" s="86">
        <f>D79+E79</f>
        <v>35</v>
      </c>
    </row>
    <row r="80" spans="1:6" ht="18.75" hidden="1">
      <c r="A80" s="198" t="s">
        <v>81</v>
      </c>
      <c r="B80" s="107" t="s">
        <v>101</v>
      </c>
      <c r="C80" s="107" t="s">
        <v>55</v>
      </c>
      <c r="D80" s="115"/>
      <c r="E80" s="115"/>
      <c r="F80" s="115"/>
    </row>
    <row r="81" spans="1:8" ht="20.25" hidden="1" customHeight="1">
      <c r="A81" s="198" t="s">
        <v>81</v>
      </c>
      <c r="B81" s="107" t="s">
        <v>250</v>
      </c>
      <c r="C81" s="107" t="s">
        <v>104</v>
      </c>
      <c r="D81" s="115">
        <v>0</v>
      </c>
      <c r="E81" s="199">
        <v>0</v>
      </c>
      <c r="F81" s="199">
        <f>D81+E81</f>
        <v>0</v>
      </c>
    </row>
    <row r="82" spans="1:8" ht="20.25" customHeight="1">
      <c r="A82" s="191" t="s">
        <v>251</v>
      </c>
      <c r="B82" s="43" t="s">
        <v>234</v>
      </c>
      <c r="C82" s="43"/>
      <c r="D82" s="86">
        <v>5</v>
      </c>
      <c r="E82" s="86">
        <f>E83</f>
        <v>0</v>
      </c>
      <c r="F82" s="86">
        <f>F83</f>
        <v>5</v>
      </c>
    </row>
    <row r="83" spans="1:8" ht="45" customHeight="1">
      <c r="A83" s="191" t="s">
        <v>235</v>
      </c>
      <c r="B83" s="43" t="s">
        <v>234</v>
      </c>
      <c r="C83" s="43" t="s">
        <v>236</v>
      </c>
      <c r="D83" s="86">
        <v>5</v>
      </c>
      <c r="E83" s="86">
        <v>0</v>
      </c>
      <c r="F83" s="86">
        <f>D83+E83</f>
        <v>5</v>
      </c>
    </row>
    <row r="84" spans="1:8" ht="45" customHeight="1">
      <c r="A84" s="191" t="s">
        <v>292</v>
      </c>
      <c r="B84" s="90" t="s">
        <v>290</v>
      </c>
      <c r="C84" s="43"/>
      <c r="D84" s="213">
        <v>132.66</v>
      </c>
      <c r="E84" s="213">
        <f>E85</f>
        <v>-21.11</v>
      </c>
      <c r="F84" s="213">
        <f>D84+E84</f>
        <v>111.55</v>
      </c>
    </row>
    <row r="85" spans="1:8" ht="45" customHeight="1">
      <c r="A85" s="191" t="s">
        <v>2</v>
      </c>
      <c r="B85" s="90" t="s">
        <v>290</v>
      </c>
      <c r="C85" s="43" t="s">
        <v>91</v>
      </c>
      <c r="D85" s="213">
        <v>132.66</v>
      </c>
      <c r="E85" s="213">
        <v>-21.11</v>
      </c>
      <c r="F85" s="213">
        <f>D85+E85</f>
        <v>111.55</v>
      </c>
    </row>
    <row r="86" spans="1:8" s="202" customFormat="1" ht="18.75">
      <c r="A86" s="269" t="s">
        <v>26</v>
      </c>
      <c r="B86" s="270"/>
      <c r="C86" s="271"/>
      <c r="D86" s="200">
        <v>15370.02</v>
      </c>
      <c r="E86" s="200">
        <f>E9+E22+E56+E66+E72</f>
        <v>681.94</v>
      </c>
      <c r="F86" s="200">
        <f>F9+F22+F56+F66+F72</f>
        <v>16051.96</v>
      </c>
      <c r="G86" s="201"/>
      <c r="H86" s="201"/>
    </row>
    <row r="87" spans="1:8">
      <c r="E87" s="214"/>
    </row>
  </sheetData>
  <mergeCells count="9">
    <mergeCell ref="A86:C86"/>
    <mergeCell ref="C1:F1"/>
    <mergeCell ref="A3:F3"/>
    <mergeCell ref="C4:F4"/>
    <mergeCell ref="A5:A6"/>
    <mergeCell ref="B5:C5"/>
    <mergeCell ref="D5:D6"/>
    <mergeCell ref="E5:E6"/>
    <mergeCell ref="F5:F6"/>
  </mergeCells>
  <phoneticPr fontId="4" type="noConversion"/>
  <pageMargins left="0.75" right="0.75" top="1" bottom="1" header="0.5" footer="0.5"/>
  <pageSetup paperSize="9"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I66"/>
  <sheetViews>
    <sheetView view="pageBreakPreview" zoomScale="60" zoomScaleNormal="75" workbookViewId="0">
      <selection activeCell="F56" sqref="F56"/>
    </sheetView>
  </sheetViews>
  <sheetFormatPr defaultRowHeight="12.75"/>
  <cols>
    <col min="1" max="1" width="78.7109375" style="203" customWidth="1"/>
    <col min="2" max="2" width="20.7109375" style="204" customWidth="1"/>
    <col min="3" max="3" width="13.28515625" style="204" customWidth="1"/>
    <col min="4" max="4" width="17.28515625" style="204" hidden="1" customWidth="1"/>
    <col min="5" max="5" width="15.85546875" style="204" customWidth="1"/>
    <col min="6" max="6" width="17.5703125" style="204" customWidth="1"/>
    <col min="7" max="7" width="16.7109375" style="204" customWidth="1"/>
    <col min="8" max="8" width="11.42578125" style="176" bestFit="1" customWidth="1"/>
    <col min="9" max="9" width="16.5703125" style="176" customWidth="1"/>
    <col min="10" max="16384" width="9.140625" style="176"/>
  </cols>
  <sheetData>
    <row r="1" spans="1:8" ht="118.5" customHeight="1">
      <c r="A1" s="174"/>
      <c r="B1" s="175"/>
      <c r="C1" s="272" t="s">
        <v>382</v>
      </c>
      <c r="D1" s="272"/>
      <c r="E1" s="272"/>
      <c r="F1" s="272"/>
      <c r="G1" s="272"/>
    </row>
    <row r="2" spans="1:8" ht="21.75" customHeight="1">
      <c r="A2" s="174"/>
      <c r="B2" s="175"/>
      <c r="C2" s="177"/>
      <c r="D2" s="177"/>
      <c r="E2" s="177"/>
      <c r="F2" s="177"/>
      <c r="G2" s="177"/>
    </row>
    <row r="3" spans="1:8" s="178" customFormat="1" ht="57" customHeight="1">
      <c r="A3" s="273" t="s">
        <v>360</v>
      </c>
      <c r="B3" s="273"/>
      <c r="C3" s="273"/>
      <c r="D3" s="273"/>
      <c r="E3" s="273"/>
      <c r="F3" s="273"/>
      <c r="G3" s="273"/>
    </row>
    <row r="4" spans="1:8" s="178" customFormat="1" ht="30.75" customHeight="1">
      <c r="A4" s="254"/>
      <c r="B4" s="254"/>
      <c r="C4" s="254"/>
      <c r="D4" s="254"/>
      <c r="E4" s="254"/>
      <c r="F4" s="254"/>
      <c r="G4" s="254"/>
    </row>
    <row r="5" spans="1:8" s="181" customFormat="1" ht="18.75">
      <c r="A5" s="179"/>
      <c r="B5" s="180"/>
      <c r="C5" s="274" t="s">
        <v>47</v>
      </c>
      <c r="D5" s="274"/>
      <c r="E5" s="274"/>
      <c r="F5" s="274"/>
      <c r="G5" s="274"/>
    </row>
    <row r="6" spans="1:8" s="181" customFormat="1" ht="43.5" customHeight="1">
      <c r="A6" s="275" t="s">
        <v>32</v>
      </c>
      <c r="B6" s="276" t="s">
        <v>169</v>
      </c>
      <c r="C6" s="277"/>
      <c r="D6" s="278" t="s">
        <v>361</v>
      </c>
      <c r="E6" s="280" t="s">
        <v>240</v>
      </c>
      <c r="F6" s="280" t="s">
        <v>333</v>
      </c>
      <c r="G6" s="280" t="s">
        <v>208</v>
      </c>
    </row>
    <row r="7" spans="1:8" s="182" customFormat="1" ht="55.5" customHeight="1">
      <c r="A7" s="275"/>
      <c r="B7" s="43" t="s">
        <v>52</v>
      </c>
      <c r="C7" s="43" t="s">
        <v>53</v>
      </c>
      <c r="D7" s="279"/>
      <c r="E7" s="281"/>
      <c r="F7" s="281"/>
      <c r="G7" s="281"/>
    </row>
    <row r="8" spans="1:8" s="183" customFormat="1" ht="18" customHeight="1">
      <c r="A8" s="173">
        <v>1</v>
      </c>
      <c r="B8" s="42" t="s">
        <v>242</v>
      </c>
      <c r="C8" s="42" t="s">
        <v>33</v>
      </c>
      <c r="D8" s="42"/>
      <c r="E8" s="42" t="s">
        <v>34</v>
      </c>
      <c r="F8" s="42" t="s">
        <v>35</v>
      </c>
      <c r="G8" s="42" t="s">
        <v>36</v>
      </c>
    </row>
    <row r="9" spans="1:8" s="183" customFormat="1" ht="63" customHeight="1">
      <c r="A9" s="184" t="s">
        <v>243</v>
      </c>
      <c r="B9" s="185" t="s">
        <v>244</v>
      </c>
      <c r="C9" s="185"/>
      <c r="D9" s="186">
        <f>D10+D21+D36+D47</f>
        <v>7711.34</v>
      </c>
      <c r="E9" s="186">
        <f>E10+E21+E36+E47</f>
        <v>-18.36</v>
      </c>
      <c r="F9" s="186">
        <f>F10+F21+F36+F47</f>
        <v>7692.98</v>
      </c>
      <c r="G9" s="186">
        <f>G10+G21+G36+G47</f>
        <v>7098.82</v>
      </c>
    </row>
    <row r="10" spans="1:8" s="183" customFormat="1" ht="84" customHeight="1">
      <c r="A10" s="187" t="s">
        <v>245</v>
      </c>
      <c r="B10" s="107" t="s">
        <v>185</v>
      </c>
      <c r="C10" s="107"/>
      <c r="D10" s="115">
        <v>2943.84</v>
      </c>
      <c r="E10" s="115">
        <f>E11</f>
        <v>0</v>
      </c>
      <c r="F10" s="115">
        <f>F11</f>
        <v>2943.8399999999997</v>
      </c>
      <c r="G10" s="115">
        <f>G11</f>
        <v>2709.49</v>
      </c>
    </row>
    <row r="11" spans="1:8" s="183" customFormat="1" ht="37.5" customHeight="1">
      <c r="A11" s="108" t="s">
        <v>186</v>
      </c>
      <c r="B11" s="43" t="s">
        <v>160</v>
      </c>
      <c r="C11" s="107"/>
      <c r="D11" s="115">
        <v>2943.84</v>
      </c>
      <c r="E11" s="115">
        <f>E12+E13+E14</f>
        <v>0</v>
      </c>
      <c r="F11" s="115">
        <f>F12+F13+F14</f>
        <v>2943.8399999999997</v>
      </c>
      <c r="G11" s="115">
        <f>G12+G13+G14</f>
        <v>2709.49</v>
      </c>
    </row>
    <row r="12" spans="1:8" s="183" customFormat="1" ht="27.75" customHeight="1">
      <c r="A12" s="188" t="s">
        <v>165</v>
      </c>
      <c r="B12" s="43" t="s">
        <v>161</v>
      </c>
      <c r="C12" s="43" t="s">
        <v>84</v>
      </c>
      <c r="D12" s="86">
        <v>1811.02</v>
      </c>
      <c r="E12" s="86">
        <v>0</v>
      </c>
      <c r="F12" s="86">
        <f>D12+E12</f>
        <v>1811.02</v>
      </c>
      <c r="G12" s="86">
        <v>1811.02</v>
      </c>
      <c r="H12" s="189"/>
    </row>
    <row r="13" spans="1:8" s="183" customFormat="1" ht="72" customHeight="1">
      <c r="A13" s="82" t="s">
        <v>167</v>
      </c>
      <c r="B13" s="43" t="s">
        <v>161</v>
      </c>
      <c r="C13" s="43" t="s">
        <v>166</v>
      </c>
      <c r="D13" s="86">
        <v>546.92999999999995</v>
      </c>
      <c r="E13" s="86">
        <v>0</v>
      </c>
      <c r="F13" s="86">
        <f t="shared" ref="F13:F20" si="0">D13+E13</f>
        <v>546.92999999999995</v>
      </c>
      <c r="G13" s="86">
        <v>546.92999999999995</v>
      </c>
    </row>
    <row r="14" spans="1:8" s="183" customFormat="1" ht="51" customHeight="1">
      <c r="A14" s="82" t="s">
        <v>187</v>
      </c>
      <c r="B14" s="43" t="s">
        <v>162</v>
      </c>
      <c r="C14" s="43"/>
      <c r="D14" s="86">
        <v>585.89</v>
      </c>
      <c r="E14" s="86">
        <f>E15+E16+E17+E18+E19+E20</f>
        <v>0</v>
      </c>
      <c r="F14" s="86">
        <f>F15+F16+F17+F18+F19+F20</f>
        <v>585.89</v>
      </c>
      <c r="G14" s="86">
        <f>G15+G16+G17+G18+G19+G20</f>
        <v>351.54</v>
      </c>
    </row>
    <row r="15" spans="1:8" s="183" customFormat="1" ht="30" customHeight="1">
      <c r="A15" s="82" t="s">
        <v>85</v>
      </c>
      <c r="B15" s="43" t="s">
        <v>162</v>
      </c>
      <c r="C15" s="43" t="s">
        <v>86</v>
      </c>
      <c r="D15" s="86">
        <v>2</v>
      </c>
      <c r="E15" s="86">
        <v>0</v>
      </c>
      <c r="F15" s="86">
        <f t="shared" si="0"/>
        <v>2</v>
      </c>
      <c r="G15" s="86">
        <v>2</v>
      </c>
    </row>
    <row r="16" spans="1:8" s="183" customFormat="1" ht="45.75" customHeight="1">
      <c r="A16" s="82" t="s">
        <v>2</v>
      </c>
      <c r="B16" s="43" t="s">
        <v>162</v>
      </c>
      <c r="C16" s="43" t="s">
        <v>91</v>
      </c>
      <c r="D16" s="86">
        <v>334.94</v>
      </c>
      <c r="E16" s="86">
        <v>0</v>
      </c>
      <c r="F16" s="86">
        <f t="shared" si="0"/>
        <v>334.94</v>
      </c>
      <c r="G16" s="86">
        <v>334.94</v>
      </c>
    </row>
    <row r="17" spans="1:7" s="183" customFormat="1" ht="39" customHeight="1">
      <c r="A17" s="82" t="s">
        <v>87</v>
      </c>
      <c r="B17" s="43" t="s">
        <v>162</v>
      </c>
      <c r="C17" s="43">
        <v>851</v>
      </c>
      <c r="D17" s="86">
        <v>3.8</v>
      </c>
      <c r="E17" s="86">
        <v>0</v>
      </c>
      <c r="F17" s="86">
        <f t="shared" si="0"/>
        <v>3.8</v>
      </c>
      <c r="G17" s="86">
        <v>3.8</v>
      </c>
    </row>
    <row r="18" spans="1:7" s="183" customFormat="1" ht="30" customHeight="1">
      <c r="A18" s="82" t="s">
        <v>178</v>
      </c>
      <c r="B18" s="113" t="s">
        <v>162</v>
      </c>
      <c r="C18" s="43" t="s">
        <v>179</v>
      </c>
      <c r="D18" s="86">
        <v>10.8</v>
      </c>
      <c r="E18" s="86">
        <v>0</v>
      </c>
      <c r="F18" s="86">
        <f t="shared" si="0"/>
        <v>10.8</v>
      </c>
      <c r="G18" s="86">
        <v>10.8</v>
      </c>
    </row>
    <row r="19" spans="1:7" s="183" customFormat="1" ht="30" customHeight="1">
      <c r="A19" s="93" t="s">
        <v>165</v>
      </c>
      <c r="B19" s="113" t="s">
        <v>212</v>
      </c>
      <c r="C19" s="43" t="s">
        <v>84</v>
      </c>
      <c r="D19" s="86">
        <v>179.99</v>
      </c>
      <c r="E19" s="86">
        <v>0</v>
      </c>
      <c r="F19" s="86">
        <f t="shared" si="0"/>
        <v>179.99</v>
      </c>
      <c r="G19" s="86">
        <v>0</v>
      </c>
    </row>
    <row r="20" spans="1:7" s="183" customFormat="1" ht="61.5" customHeight="1">
      <c r="A20" s="93" t="s">
        <v>167</v>
      </c>
      <c r="B20" s="113" t="s">
        <v>212</v>
      </c>
      <c r="C20" s="43" t="s">
        <v>166</v>
      </c>
      <c r="D20" s="86">
        <v>54.36</v>
      </c>
      <c r="E20" s="86">
        <v>0</v>
      </c>
      <c r="F20" s="86">
        <f t="shared" si="0"/>
        <v>54.36</v>
      </c>
      <c r="G20" s="86">
        <v>0</v>
      </c>
    </row>
    <row r="21" spans="1:7" s="190" customFormat="1" ht="84" customHeight="1">
      <c r="A21" s="187" t="s">
        <v>197</v>
      </c>
      <c r="B21" s="107" t="s">
        <v>146</v>
      </c>
      <c r="C21" s="107"/>
      <c r="D21" s="115">
        <v>908.43</v>
      </c>
      <c r="E21" s="115">
        <f>E22+E30+E32+E34</f>
        <v>-18.36</v>
      </c>
      <c r="F21" s="115">
        <f>F22+F30+F32+F34</f>
        <v>890.07000000000016</v>
      </c>
      <c r="G21" s="115">
        <f>G22+G30+G32+G34</f>
        <v>759.95</v>
      </c>
    </row>
    <row r="22" spans="1:7" s="183" customFormat="1" ht="33" customHeight="1">
      <c r="A22" s="191" t="s">
        <v>188</v>
      </c>
      <c r="B22" s="43" t="s">
        <v>148</v>
      </c>
      <c r="C22" s="43"/>
      <c r="D22" s="86">
        <v>843.43</v>
      </c>
      <c r="E22" s="86">
        <f>E23+E24+E25+E26+E27+E28+E29</f>
        <v>-18.36</v>
      </c>
      <c r="F22" s="86">
        <f>F23+F24+F25+F26+F27+F28+F29</f>
        <v>825.07000000000016</v>
      </c>
      <c r="G22" s="86">
        <f>G23+G24+G25+G26+G27+G28+G29</f>
        <v>694.95</v>
      </c>
    </row>
    <row r="23" spans="1:7" s="183" customFormat="1" ht="30" customHeight="1">
      <c r="A23" s="188" t="s">
        <v>165</v>
      </c>
      <c r="B23" s="43" t="s">
        <v>148</v>
      </c>
      <c r="C23" s="43" t="s">
        <v>84</v>
      </c>
      <c r="D23" s="86">
        <v>166.21</v>
      </c>
      <c r="E23" s="86">
        <v>0</v>
      </c>
      <c r="F23" s="86">
        <f t="shared" ref="F23:F29" si="1">D23+E23</f>
        <v>166.21</v>
      </c>
      <c r="G23" s="86">
        <v>166.21</v>
      </c>
    </row>
    <row r="24" spans="1:7" s="183" customFormat="1" ht="77.25" customHeight="1">
      <c r="A24" s="82" t="s">
        <v>167</v>
      </c>
      <c r="B24" s="43" t="s">
        <v>148</v>
      </c>
      <c r="C24" s="43" t="s">
        <v>166</v>
      </c>
      <c r="D24" s="86">
        <v>50.2</v>
      </c>
      <c r="E24" s="86">
        <v>0</v>
      </c>
      <c r="F24" s="86">
        <f t="shared" si="1"/>
        <v>50.2</v>
      </c>
      <c r="G24" s="86">
        <v>50.2</v>
      </c>
    </row>
    <row r="25" spans="1:7" s="183" customFormat="1" ht="42.75" customHeight="1">
      <c r="A25" s="96" t="s">
        <v>2</v>
      </c>
      <c r="B25" s="43" t="s">
        <v>148</v>
      </c>
      <c r="C25" s="43">
        <v>244</v>
      </c>
      <c r="D25" s="86">
        <v>461.87</v>
      </c>
      <c r="E25" s="86">
        <v>-18.36</v>
      </c>
      <c r="F25" s="86">
        <f t="shared" si="1"/>
        <v>443.51</v>
      </c>
      <c r="G25" s="86">
        <v>362.32</v>
      </c>
    </row>
    <row r="26" spans="1:7" s="183" customFormat="1" ht="39" customHeight="1">
      <c r="A26" s="82" t="s">
        <v>87</v>
      </c>
      <c r="B26" s="43" t="s">
        <v>148</v>
      </c>
      <c r="C26" s="84" t="s">
        <v>92</v>
      </c>
      <c r="D26" s="128">
        <v>92.34</v>
      </c>
      <c r="E26" s="128">
        <v>0</v>
      </c>
      <c r="F26" s="86">
        <f t="shared" si="1"/>
        <v>92.34</v>
      </c>
      <c r="G26" s="128">
        <v>92.34</v>
      </c>
    </row>
    <row r="27" spans="1:7" s="183" customFormat="1" ht="39" customHeight="1">
      <c r="A27" s="82" t="s">
        <v>246</v>
      </c>
      <c r="B27" s="43" t="s">
        <v>148</v>
      </c>
      <c r="C27" s="84" t="s">
        <v>10</v>
      </c>
      <c r="D27" s="128">
        <v>23.88</v>
      </c>
      <c r="E27" s="128">
        <v>0</v>
      </c>
      <c r="F27" s="86">
        <f t="shared" si="1"/>
        <v>23.88</v>
      </c>
      <c r="G27" s="128">
        <v>23.88</v>
      </c>
    </row>
    <row r="28" spans="1:7" s="183" customFormat="1" ht="39" customHeight="1">
      <c r="A28" s="93" t="s">
        <v>165</v>
      </c>
      <c r="B28" s="113" t="s">
        <v>214</v>
      </c>
      <c r="C28" s="43" t="s">
        <v>84</v>
      </c>
      <c r="D28" s="128">
        <v>37.58</v>
      </c>
      <c r="E28" s="128">
        <v>0</v>
      </c>
      <c r="F28" s="86">
        <f t="shared" si="1"/>
        <v>37.58</v>
      </c>
      <c r="G28" s="128">
        <v>0</v>
      </c>
    </row>
    <row r="29" spans="1:7" s="183" customFormat="1" ht="39" customHeight="1">
      <c r="A29" s="93" t="s">
        <v>167</v>
      </c>
      <c r="B29" s="113" t="s">
        <v>214</v>
      </c>
      <c r="C29" s="43" t="s">
        <v>166</v>
      </c>
      <c r="D29" s="128">
        <v>11.35</v>
      </c>
      <c r="E29" s="128">
        <v>0</v>
      </c>
      <c r="F29" s="86">
        <f t="shared" si="1"/>
        <v>11.35</v>
      </c>
      <c r="G29" s="128">
        <v>0</v>
      </c>
    </row>
    <row r="30" spans="1:7" s="183" customFormat="1" ht="27.75" customHeight="1">
      <c r="A30" s="191" t="s">
        <v>247</v>
      </c>
      <c r="B30" s="43" t="s">
        <v>147</v>
      </c>
      <c r="C30" s="43"/>
      <c r="D30" s="86">
        <v>23</v>
      </c>
      <c r="E30" s="86">
        <f>E31</f>
        <v>0</v>
      </c>
      <c r="F30" s="86">
        <f>F31</f>
        <v>23</v>
      </c>
      <c r="G30" s="86">
        <f>G31</f>
        <v>23</v>
      </c>
    </row>
    <row r="31" spans="1:7" s="183" customFormat="1" ht="45.75" customHeight="1">
      <c r="A31" s="96" t="s">
        <v>2</v>
      </c>
      <c r="B31" s="43" t="s">
        <v>147</v>
      </c>
      <c r="C31" s="43">
        <v>244</v>
      </c>
      <c r="D31" s="86">
        <v>23</v>
      </c>
      <c r="E31" s="86">
        <v>0</v>
      </c>
      <c r="F31" s="86">
        <f>D31+E31</f>
        <v>23</v>
      </c>
      <c r="G31" s="86">
        <v>23</v>
      </c>
    </row>
    <row r="32" spans="1:7" s="190" customFormat="1" ht="62.25" customHeight="1">
      <c r="A32" s="192" t="s">
        <v>192</v>
      </c>
      <c r="B32" s="43" t="s">
        <v>149</v>
      </c>
      <c r="C32" s="43"/>
      <c r="D32" s="86">
        <v>40</v>
      </c>
      <c r="E32" s="86">
        <f>E33</f>
        <v>0</v>
      </c>
      <c r="F32" s="86">
        <f>F33</f>
        <v>40</v>
      </c>
      <c r="G32" s="86">
        <f>G33</f>
        <v>40</v>
      </c>
    </row>
    <row r="33" spans="1:7" s="190" customFormat="1" ht="45" customHeight="1">
      <c r="A33" s="96" t="s">
        <v>2</v>
      </c>
      <c r="B33" s="43" t="s">
        <v>149</v>
      </c>
      <c r="C33" s="84" t="s">
        <v>91</v>
      </c>
      <c r="D33" s="128">
        <v>40</v>
      </c>
      <c r="E33" s="128">
        <v>0</v>
      </c>
      <c r="F33" s="128">
        <f>D33+E33</f>
        <v>40</v>
      </c>
      <c r="G33" s="128">
        <v>40</v>
      </c>
    </row>
    <row r="34" spans="1:7" s="183" customFormat="1" ht="25.5" customHeight="1">
      <c r="A34" s="192" t="s">
        <v>189</v>
      </c>
      <c r="B34" s="43" t="s">
        <v>150</v>
      </c>
      <c r="C34" s="43"/>
      <c r="D34" s="86">
        <v>2</v>
      </c>
      <c r="E34" s="86">
        <f>E35</f>
        <v>0</v>
      </c>
      <c r="F34" s="86">
        <f>F35</f>
        <v>2</v>
      </c>
      <c r="G34" s="86">
        <f>G35</f>
        <v>2</v>
      </c>
    </row>
    <row r="35" spans="1:7" s="183" customFormat="1" ht="45.75" customHeight="1">
      <c r="A35" s="96" t="s">
        <v>2</v>
      </c>
      <c r="B35" s="43" t="s">
        <v>150</v>
      </c>
      <c r="C35" s="84" t="s">
        <v>91</v>
      </c>
      <c r="D35" s="128">
        <v>2</v>
      </c>
      <c r="E35" s="128">
        <v>0</v>
      </c>
      <c r="F35" s="128">
        <f>D35+E35</f>
        <v>2</v>
      </c>
      <c r="G35" s="128">
        <v>2</v>
      </c>
    </row>
    <row r="36" spans="1:7" s="183" customFormat="1" ht="78.75" customHeight="1">
      <c r="A36" s="187" t="s">
        <v>195</v>
      </c>
      <c r="B36" s="107" t="s">
        <v>153</v>
      </c>
      <c r="C36" s="109"/>
      <c r="D36" s="193">
        <v>3593.75</v>
      </c>
      <c r="E36" s="193">
        <f>E37+E40</f>
        <v>0</v>
      </c>
      <c r="F36" s="193">
        <f>F37+F40</f>
        <v>3593.75</v>
      </c>
      <c r="G36" s="193">
        <f>G37+G40</f>
        <v>3410.83</v>
      </c>
    </row>
    <row r="37" spans="1:7" s="183" customFormat="1" ht="31.5" customHeight="1">
      <c r="A37" s="191" t="s">
        <v>248</v>
      </c>
      <c r="B37" s="43" t="s">
        <v>155</v>
      </c>
      <c r="C37" s="43"/>
      <c r="D37" s="86">
        <v>2936.39</v>
      </c>
      <c r="E37" s="86">
        <f>E38+E39</f>
        <v>0</v>
      </c>
      <c r="F37" s="86">
        <f>F38+F39</f>
        <v>2936.39</v>
      </c>
      <c r="G37" s="86">
        <f>G38+G39</f>
        <v>2898.18</v>
      </c>
    </row>
    <row r="38" spans="1:7" s="183" customFormat="1" ht="64.5" customHeight="1">
      <c r="A38" s="96" t="s">
        <v>127</v>
      </c>
      <c r="B38" s="43" t="s">
        <v>155</v>
      </c>
      <c r="C38" s="43" t="s">
        <v>11</v>
      </c>
      <c r="D38" s="86">
        <v>2890.85</v>
      </c>
      <c r="E38" s="86">
        <v>0</v>
      </c>
      <c r="F38" s="86">
        <f>D38+E38</f>
        <v>2890.85</v>
      </c>
      <c r="G38" s="86">
        <v>2898.18</v>
      </c>
    </row>
    <row r="39" spans="1:7" s="183" customFormat="1" ht="40.5" customHeight="1">
      <c r="A39" s="96" t="s">
        <v>211</v>
      </c>
      <c r="B39" s="43" t="s">
        <v>217</v>
      </c>
      <c r="C39" s="43" t="s">
        <v>11</v>
      </c>
      <c r="D39" s="86">
        <v>45.54</v>
      </c>
      <c r="E39" s="86">
        <v>0</v>
      </c>
      <c r="F39" s="86">
        <f>D39+E39</f>
        <v>45.54</v>
      </c>
      <c r="G39" s="86">
        <v>0</v>
      </c>
    </row>
    <row r="40" spans="1:7" s="183" customFormat="1" ht="27.75" customHeight="1">
      <c r="A40" s="82" t="s">
        <v>190</v>
      </c>
      <c r="B40" s="43" t="s">
        <v>154</v>
      </c>
      <c r="C40" s="84"/>
      <c r="D40" s="128">
        <v>657.36</v>
      </c>
      <c r="E40" s="128">
        <f>E41+E42+E43+E44+E45+E46</f>
        <v>0</v>
      </c>
      <c r="F40" s="128">
        <f>F41+F42+F43+F44+F45+F46</f>
        <v>657.36</v>
      </c>
      <c r="G40" s="128">
        <f>G41+G42+G43+G44+G45+G46</f>
        <v>512.65</v>
      </c>
    </row>
    <row r="41" spans="1:7" s="183" customFormat="1" ht="26.25" customHeight="1">
      <c r="A41" s="188" t="s">
        <v>165</v>
      </c>
      <c r="B41" s="43" t="s">
        <v>154</v>
      </c>
      <c r="C41" s="84" t="s">
        <v>84</v>
      </c>
      <c r="D41" s="128">
        <v>166.6</v>
      </c>
      <c r="E41" s="128">
        <v>0</v>
      </c>
      <c r="F41" s="128">
        <f t="shared" ref="F41:F46" si="2">D41+E41</f>
        <v>166.6</v>
      </c>
      <c r="G41" s="128">
        <v>166.6</v>
      </c>
    </row>
    <row r="42" spans="1:7" s="183" customFormat="1" ht="72" customHeight="1">
      <c r="A42" s="82" t="s">
        <v>167</v>
      </c>
      <c r="B42" s="43" t="s">
        <v>154</v>
      </c>
      <c r="C42" s="84" t="s">
        <v>166</v>
      </c>
      <c r="D42" s="128">
        <v>50.31</v>
      </c>
      <c r="E42" s="128">
        <v>0</v>
      </c>
      <c r="F42" s="128">
        <f t="shared" si="2"/>
        <v>50.31</v>
      </c>
      <c r="G42" s="128">
        <v>50.31</v>
      </c>
    </row>
    <row r="43" spans="1:7" s="183" customFormat="1" ht="45.75" customHeight="1">
      <c r="A43" s="96" t="s">
        <v>2</v>
      </c>
      <c r="B43" s="43" t="s">
        <v>154</v>
      </c>
      <c r="C43" s="84" t="s">
        <v>91</v>
      </c>
      <c r="D43" s="128">
        <v>311.89</v>
      </c>
      <c r="E43" s="128">
        <v>0</v>
      </c>
      <c r="F43" s="128">
        <f t="shared" si="2"/>
        <v>311.89</v>
      </c>
      <c r="G43" s="128">
        <v>215.63</v>
      </c>
    </row>
    <row r="44" spans="1:7" s="183" customFormat="1" ht="36" customHeight="1">
      <c r="A44" s="39" t="s">
        <v>87</v>
      </c>
      <c r="B44" s="43" t="s">
        <v>154</v>
      </c>
      <c r="C44" s="84" t="s">
        <v>92</v>
      </c>
      <c r="D44" s="128">
        <v>80.11</v>
      </c>
      <c r="E44" s="128">
        <v>0</v>
      </c>
      <c r="F44" s="128">
        <f t="shared" si="2"/>
        <v>80.11</v>
      </c>
      <c r="G44" s="128">
        <v>80.11</v>
      </c>
    </row>
    <row r="45" spans="1:7" s="183" customFormat="1" ht="36" customHeight="1">
      <c r="A45" s="93" t="s">
        <v>165</v>
      </c>
      <c r="B45" s="113" t="s">
        <v>215</v>
      </c>
      <c r="C45" s="43" t="s">
        <v>84</v>
      </c>
      <c r="D45" s="128">
        <v>37.21</v>
      </c>
      <c r="E45" s="128">
        <v>0</v>
      </c>
      <c r="F45" s="128">
        <f t="shared" si="2"/>
        <v>37.21</v>
      </c>
      <c r="G45" s="128">
        <v>0</v>
      </c>
    </row>
    <row r="46" spans="1:7" s="183" customFormat="1" ht="36" customHeight="1">
      <c r="A46" s="93" t="s">
        <v>167</v>
      </c>
      <c r="B46" s="113" t="s">
        <v>215</v>
      </c>
      <c r="C46" s="43" t="s">
        <v>166</v>
      </c>
      <c r="D46" s="128">
        <v>11.24</v>
      </c>
      <c r="E46" s="128">
        <v>0</v>
      </c>
      <c r="F46" s="128">
        <f t="shared" si="2"/>
        <v>11.24</v>
      </c>
      <c r="G46" s="128">
        <v>0</v>
      </c>
    </row>
    <row r="47" spans="1:7" s="183" customFormat="1" ht="111.75" customHeight="1">
      <c r="A47" s="194" t="s">
        <v>198</v>
      </c>
      <c r="B47" s="109" t="s">
        <v>151</v>
      </c>
      <c r="C47" s="107"/>
      <c r="D47" s="115">
        <v>265.32</v>
      </c>
      <c r="E47" s="115">
        <f>E48</f>
        <v>0</v>
      </c>
      <c r="F47" s="115">
        <f>F48</f>
        <v>265.32000000000005</v>
      </c>
      <c r="G47" s="115">
        <f>G48</f>
        <v>218.55</v>
      </c>
    </row>
    <row r="48" spans="1:7" s="183" customFormat="1" ht="36" customHeight="1">
      <c r="A48" s="195" t="s">
        <v>191</v>
      </c>
      <c r="B48" s="84" t="s">
        <v>152</v>
      </c>
      <c r="C48" s="43"/>
      <c r="D48" s="86">
        <v>265.32</v>
      </c>
      <c r="E48" s="86">
        <f>E49+E50+E51+E52</f>
        <v>0</v>
      </c>
      <c r="F48" s="86">
        <f>F49+F50+F51+F52</f>
        <v>265.32000000000005</v>
      </c>
      <c r="G48" s="86">
        <f>G49+G50+G51+G52</f>
        <v>218.55</v>
      </c>
    </row>
    <row r="49" spans="1:7" s="183" customFormat="1" ht="27.75" customHeight="1">
      <c r="A49" s="188" t="s">
        <v>165</v>
      </c>
      <c r="B49" s="84" t="s">
        <v>152</v>
      </c>
      <c r="C49" s="43" t="s">
        <v>84</v>
      </c>
      <c r="D49" s="86">
        <v>167.86</v>
      </c>
      <c r="E49" s="86">
        <v>0</v>
      </c>
      <c r="F49" s="86">
        <f>D49+E49</f>
        <v>167.86</v>
      </c>
      <c r="G49" s="86">
        <v>167.86</v>
      </c>
    </row>
    <row r="50" spans="1:7" s="183" customFormat="1" ht="63.75" customHeight="1">
      <c r="A50" s="82" t="s">
        <v>167</v>
      </c>
      <c r="B50" s="84" t="s">
        <v>152</v>
      </c>
      <c r="C50" s="43" t="s">
        <v>166</v>
      </c>
      <c r="D50" s="86">
        <v>50.69</v>
      </c>
      <c r="E50" s="86">
        <v>0</v>
      </c>
      <c r="F50" s="86">
        <f>D50+E50</f>
        <v>50.69</v>
      </c>
      <c r="G50" s="86">
        <v>50.69</v>
      </c>
    </row>
    <row r="51" spans="1:7" s="183" customFormat="1" ht="40.5" customHeight="1">
      <c r="A51" s="93" t="s">
        <v>165</v>
      </c>
      <c r="B51" s="84" t="s">
        <v>213</v>
      </c>
      <c r="C51" s="90" t="s">
        <v>84</v>
      </c>
      <c r="D51" s="86">
        <v>35.92</v>
      </c>
      <c r="E51" s="86">
        <v>0</v>
      </c>
      <c r="F51" s="86">
        <v>35.92</v>
      </c>
      <c r="G51" s="86">
        <v>0</v>
      </c>
    </row>
    <row r="52" spans="1:7" s="183" customFormat="1" ht="54.75" customHeight="1">
      <c r="A52" s="93" t="s">
        <v>167</v>
      </c>
      <c r="B52" s="84" t="s">
        <v>213</v>
      </c>
      <c r="C52" s="90" t="s">
        <v>166</v>
      </c>
      <c r="D52" s="86">
        <v>10.85</v>
      </c>
      <c r="E52" s="86">
        <v>0</v>
      </c>
      <c r="F52" s="86">
        <v>10.85</v>
      </c>
      <c r="G52" s="86">
        <v>0</v>
      </c>
    </row>
    <row r="53" spans="1:7" s="183" customFormat="1" ht="54.75" customHeight="1">
      <c r="A53" s="88" t="s">
        <v>227</v>
      </c>
      <c r="B53" s="109" t="s">
        <v>228</v>
      </c>
      <c r="C53" s="90"/>
      <c r="D53" s="86">
        <f t="shared" ref="D53:G56" si="3">D54</f>
        <v>0</v>
      </c>
      <c r="E53" s="86">
        <f t="shared" si="3"/>
        <v>1836.54</v>
      </c>
      <c r="F53" s="86">
        <f t="shared" si="3"/>
        <v>1836.54</v>
      </c>
      <c r="G53" s="86">
        <f t="shared" si="3"/>
        <v>0</v>
      </c>
    </row>
    <row r="54" spans="1:7" s="183" customFormat="1" ht="54.75" customHeight="1">
      <c r="A54" s="82" t="s">
        <v>253</v>
      </c>
      <c r="B54" s="84" t="s">
        <v>252</v>
      </c>
      <c r="C54" s="90"/>
      <c r="D54" s="86">
        <f t="shared" si="3"/>
        <v>0</v>
      </c>
      <c r="E54" s="86">
        <f t="shared" si="3"/>
        <v>1836.54</v>
      </c>
      <c r="F54" s="86">
        <f t="shared" si="3"/>
        <v>1836.54</v>
      </c>
      <c r="G54" s="86">
        <f t="shared" si="3"/>
        <v>0</v>
      </c>
    </row>
    <row r="55" spans="1:7" s="183" customFormat="1" ht="54.75" customHeight="1">
      <c r="A55" s="82" t="s">
        <v>282</v>
      </c>
      <c r="B55" s="84" t="s">
        <v>281</v>
      </c>
      <c r="C55" s="90"/>
      <c r="D55" s="86">
        <f t="shared" si="3"/>
        <v>0</v>
      </c>
      <c r="E55" s="86">
        <f t="shared" si="3"/>
        <v>1836.54</v>
      </c>
      <c r="F55" s="86">
        <f t="shared" si="3"/>
        <v>1836.54</v>
      </c>
      <c r="G55" s="86">
        <f t="shared" si="3"/>
        <v>0</v>
      </c>
    </row>
    <row r="56" spans="1:7" s="183" customFormat="1" ht="54.75" customHeight="1">
      <c r="A56" s="63" t="s">
        <v>229</v>
      </c>
      <c r="B56" s="84" t="s">
        <v>230</v>
      </c>
      <c r="C56" s="43"/>
      <c r="D56" s="86">
        <f t="shared" si="3"/>
        <v>0</v>
      </c>
      <c r="E56" s="86">
        <f t="shared" si="3"/>
        <v>1836.54</v>
      </c>
      <c r="F56" s="86">
        <f t="shared" si="3"/>
        <v>1836.54</v>
      </c>
      <c r="G56" s="86">
        <f t="shared" si="3"/>
        <v>0</v>
      </c>
    </row>
    <row r="57" spans="1:7" s="183" customFormat="1" ht="54.75" customHeight="1">
      <c r="A57" s="63" t="s">
        <v>2</v>
      </c>
      <c r="B57" s="84" t="s">
        <v>230</v>
      </c>
      <c r="C57" s="43" t="s">
        <v>91</v>
      </c>
      <c r="D57" s="86">
        <v>0</v>
      </c>
      <c r="E57" s="86">
        <v>1836.54</v>
      </c>
      <c r="F57" s="86">
        <f>D57+E57</f>
        <v>1836.54</v>
      </c>
      <c r="G57" s="86">
        <v>0</v>
      </c>
    </row>
    <row r="58" spans="1:7" s="183" customFormat="1" ht="33.75" customHeight="1">
      <c r="A58" s="100" t="s">
        <v>131</v>
      </c>
      <c r="B58" s="97" t="s">
        <v>156</v>
      </c>
      <c r="C58" s="97"/>
      <c r="D58" s="98">
        <v>694.98</v>
      </c>
      <c r="E58" s="98">
        <f>E59+E62</f>
        <v>0</v>
      </c>
      <c r="F58" s="115">
        <f>F59+F62</f>
        <v>694.98</v>
      </c>
      <c r="G58" s="115">
        <f>G59+G62</f>
        <v>694.98</v>
      </c>
    </row>
    <row r="59" spans="1:7" s="183" customFormat="1" ht="31.5" customHeight="1">
      <c r="A59" s="196" t="s">
        <v>1</v>
      </c>
      <c r="B59" s="43" t="s">
        <v>163</v>
      </c>
      <c r="C59" s="43"/>
      <c r="D59" s="86">
        <v>634.98</v>
      </c>
      <c r="E59" s="86">
        <f>E60+E61</f>
        <v>0</v>
      </c>
      <c r="F59" s="86">
        <f>F60+F61</f>
        <v>634.98</v>
      </c>
      <c r="G59" s="86">
        <f>G60+G61</f>
        <v>634.98</v>
      </c>
    </row>
    <row r="60" spans="1:7" s="183" customFormat="1" ht="33" customHeight="1">
      <c r="A60" s="188" t="s">
        <v>165</v>
      </c>
      <c r="B60" s="43" t="s">
        <v>163</v>
      </c>
      <c r="C60" s="43" t="s">
        <v>84</v>
      </c>
      <c r="D60" s="86">
        <v>487.7</v>
      </c>
      <c r="E60" s="86">
        <v>0</v>
      </c>
      <c r="F60" s="86">
        <f>D60+E60</f>
        <v>487.7</v>
      </c>
      <c r="G60" s="86">
        <v>487.7</v>
      </c>
    </row>
    <row r="61" spans="1:7" s="183" customFormat="1" ht="72.75" customHeight="1">
      <c r="A61" s="82" t="s">
        <v>167</v>
      </c>
      <c r="B61" s="43" t="s">
        <v>163</v>
      </c>
      <c r="C61" s="43" t="s">
        <v>166</v>
      </c>
      <c r="D61" s="86">
        <v>147.28</v>
      </c>
      <c r="E61" s="86">
        <v>0</v>
      </c>
      <c r="F61" s="86">
        <f>D61+E61</f>
        <v>147.28</v>
      </c>
      <c r="G61" s="86">
        <v>147.28</v>
      </c>
    </row>
    <row r="62" spans="1:7" s="183" customFormat="1" ht="19.5" customHeight="1">
      <c r="A62" s="197" t="s">
        <v>3</v>
      </c>
      <c r="B62" s="43" t="s">
        <v>249</v>
      </c>
      <c r="C62" s="43"/>
      <c r="D62" s="86">
        <v>60</v>
      </c>
      <c r="E62" s="86">
        <v>0</v>
      </c>
      <c r="F62" s="86">
        <f>F63</f>
        <v>60</v>
      </c>
      <c r="G62" s="86">
        <f>G63</f>
        <v>60</v>
      </c>
    </row>
    <row r="63" spans="1:7" s="183" customFormat="1" ht="27.75" customHeight="1">
      <c r="A63" s="82" t="s">
        <v>5</v>
      </c>
      <c r="B63" s="43" t="s">
        <v>164</v>
      </c>
      <c r="C63" s="43" t="s">
        <v>6</v>
      </c>
      <c r="D63" s="86">
        <v>60</v>
      </c>
      <c r="E63" s="86">
        <v>0</v>
      </c>
      <c r="F63" s="86">
        <f>D63+E63</f>
        <v>60</v>
      </c>
      <c r="G63" s="86">
        <v>60</v>
      </c>
    </row>
    <row r="64" spans="1:7" ht="18.75" hidden="1">
      <c r="A64" s="198" t="s">
        <v>81</v>
      </c>
      <c r="B64" s="107" t="s">
        <v>101</v>
      </c>
      <c r="C64" s="107" t="s">
        <v>55</v>
      </c>
      <c r="D64" s="115"/>
      <c r="E64" s="115"/>
      <c r="F64" s="115"/>
      <c r="G64" s="115"/>
    </row>
    <row r="65" spans="1:9" ht="18.75">
      <c r="A65" s="198" t="s">
        <v>81</v>
      </c>
      <c r="B65" s="107" t="s">
        <v>250</v>
      </c>
      <c r="C65" s="107" t="s">
        <v>104</v>
      </c>
      <c r="D65" s="115">
        <v>215.55</v>
      </c>
      <c r="E65" s="199">
        <v>0</v>
      </c>
      <c r="F65" s="199">
        <f>D65+E65</f>
        <v>215.55</v>
      </c>
      <c r="G65" s="115">
        <v>410.2</v>
      </c>
    </row>
    <row r="66" spans="1:9" s="202" customFormat="1" ht="18.75">
      <c r="A66" s="269" t="s">
        <v>26</v>
      </c>
      <c r="B66" s="270"/>
      <c r="C66" s="271"/>
      <c r="D66" s="200">
        <v>8621.8700000000008</v>
      </c>
      <c r="E66" s="200">
        <f>E9+E58+E65+E53</f>
        <v>1818.18</v>
      </c>
      <c r="F66" s="200">
        <f>F9+F58+F65+F53</f>
        <v>10440.049999999999</v>
      </c>
      <c r="G66" s="200">
        <f>G9+G58+G65+G53</f>
        <v>8204</v>
      </c>
      <c r="H66" s="201"/>
      <c r="I66" s="201"/>
    </row>
  </sheetData>
  <mergeCells count="10">
    <mergeCell ref="A66:C66"/>
    <mergeCell ref="C1:G1"/>
    <mergeCell ref="A3:G3"/>
    <mergeCell ref="C5:G5"/>
    <mergeCell ref="A6:A7"/>
    <mergeCell ref="B6:C6"/>
    <mergeCell ref="D6:D7"/>
    <mergeCell ref="E6:E7"/>
    <mergeCell ref="F6:F7"/>
    <mergeCell ref="G6:G7"/>
  </mergeCells>
  <phoneticPr fontId="4" type="noConversion"/>
  <pageMargins left="0.75" right="0.75" top="1" bottom="1" header="0.5" footer="0.5"/>
  <pageSetup paperSize="9"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L127"/>
  <sheetViews>
    <sheetView tabSelected="1" view="pageBreakPreview" topLeftCell="A11" zoomScale="50" zoomScaleNormal="75" zoomScaleSheetLayoutView="75" workbookViewId="0">
      <selection activeCell="H21" sqref="H21"/>
    </sheetView>
  </sheetViews>
  <sheetFormatPr defaultRowHeight="12.75"/>
  <cols>
    <col min="1" max="1" width="7.140625" style="15" customWidth="1"/>
    <col min="2" max="2" width="87" style="16" customWidth="1"/>
    <col min="3" max="3" width="12.85546875" style="17" customWidth="1"/>
    <col min="4" max="4" width="11.7109375" style="17" customWidth="1"/>
    <col min="5" max="5" width="14.42578125" style="17" customWidth="1"/>
    <col min="6" max="6" width="17.42578125" style="17" customWidth="1"/>
    <col min="7" max="7" width="12" style="17" customWidth="1"/>
    <col min="8" max="8" width="16.42578125" style="17" customWidth="1"/>
    <col min="9" max="9" width="16.7109375" style="17" customWidth="1"/>
    <col min="10" max="10" width="22.28515625" style="17" customWidth="1"/>
    <col min="11" max="12" width="9.85546875" style="18" bestFit="1" customWidth="1"/>
    <col min="13" max="16384" width="9.140625" style="18"/>
  </cols>
  <sheetData>
    <row r="1" spans="1:12" ht="78.75" customHeight="1">
      <c r="D1" s="17" t="s">
        <v>359</v>
      </c>
      <c r="G1" s="266" t="s">
        <v>383</v>
      </c>
      <c r="H1" s="266"/>
      <c r="I1" s="266"/>
      <c r="J1" s="266"/>
    </row>
    <row r="2" spans="1:12" ht="21.75" customHeight="1">
      <c r="G2" s="129"/>
      <c r="H2" s="129"/>
      <c r="I2" s="129"/>
      <c r="J2" s="19"/>
    </row>
    <row r="3" spans="1:12" s="6" customFormat="1" ht="37.5" customHeight="1">
      <c r="A3" s="282" t="s">
        <v>209</v>
      </c>
      <c r="B3" s="282"/>
      <c r="C3" s="282"/>
      <c r="D3" s="282"/>
      <c r="E3" s="282"/>
      <c r="F3" s="282"/>
      <c r="G3" s="282"/>
      <c r="H3" s="282"/>
      <c r="I3" s="282"/>
      <c r="J3" s="282"/>
      <c r="K3" s="89"/>
    </row>
    <row r="4" spans="1:12" s="22" customFormat="1" ht="15.75">
      <c r="A4" s="20"/>
      <c r="B4" s="20"/>
      <c r="C4" s="20"/>
      <c r="D4" s="20"/>
      <c r="E4" s="20"/>
      <c r="F4" s="21"/>
      <c r="G4" s="283" t="s">
        <v>218</v>
      </c>
      <c r="H4" s="283"/>
      <c r="I4" s="283"/>
      <c r="J4" s="283"/>
    </row>
    <row r="5" spans="1:12" s="22" customFormat="1" ht="18.75">
      <c r="A5" s="285" t="s">
        <v>31</v>
      </c>
      <c r="B5" s="286" t="s">
        <v>32</v>
      </c>
      <c r="C5" s="288" t="s">
        <v>169</v>
      </c>
      <c r="D5" s="288"/>
      <c r="E5" s="288"/>
      <c r="F5" s="288"/>
      <c r="G5" s="288"/>
      <c r="H5" s="278" t="s">
        <v>176</v>
      </c>
      <c r="I5" s="291" t="s">
        <v>175</v>
      </c>
      <c r="J5" s="289" t="s">
        <v>207</v>
      </c>
    </row>
    <row r="6" spans="1:12" s="24" customFormat="1" ht="36" customHeight="1">
      <c r="A6" s="285"/>
      <c r="B6" s="287"/>
      <c r="C6" s="42" t="s">
        <v>170</v>
      </c>
      <c r="D6" s="43" t="s">
        <v>50</v>
      </c>
      <c r="E6" s="43" t="s">
        <v>51</v>
      </c>
      <c r="F6" s="43" t="s">
        <v>52</v>
      </c>
      <c r="G6" s="43" t="s">
        <v>53</v>
      </c>
      <c r="H6" s="279"/>
      <c r="I6" s="292"/>
      <c r="J6" s="290"/>
    </row>
    <row r="7" spans="1:12" s="22" customFormat="1" ht="18.75">
      <c r="A7" s="85">
        <v>1</v>
      </c>
      <c r="B7" s="85">
        <v>2</v>
      </c>
      <c r="C7" s="43" t="s">
        <v>33</v>
      </c>
      <c r="D7" s="43" t="s">
        <v>34</v>
      </c>
      <c r="E7" s="43" t="s">
        <v>35</v>
      </c>
      <c r="F7" s="43" t="s">
        <v>36</v>
      </c>
      <c r="G7" s="43" t="s">
        <v>37</v>
      </c>
      <c r="H7" s="43"/>
      <c r="I7" s="43" t="s">
        <v>177</v>
      </c>
      <c r="J7" s="85">
        <v>9</v>
      </c>
    </row>
    <row r="8" spans="1:12" s="22" customFormat="1" ht="42" customHeight="1">
      <c r="A8" s="100" t="s">
        <v>83</v>
      </c>
      <c r="B8" s="99" t="s">
        <v>0</v>
      </c>
      <c r="C8" s="97" t="s">
        <v>54</v>
      </c>
      <c r="D8" s="97"/>
      <c r="E8" s="97"/>
      <c r="F8" s="97"/>
      <c r="G8" s="97"/>
      <c r="H8" s="98">
        <v>15370.019</v>
      </c>
      <c r="I8" s="98">
        <f>I9+I34+I47+I59+I94+I105+I111</f>
        <v>681.94</v>
      </c>
      <c r="J8" s="98">
        <f>J9+J34+J47+J59+J94+J105+J111</f>
        <v>16051.958999999999</v>
      </c>
      <c r="K8" s="166"/>
      <c r="L8" s="166"/>
    </row>
    <row r="9" spans="1:12" s="22" customFormat="1" ht="28.5" customHeight="1">
      <c r="A9" s="100" t="s">
        <v>65</v>
      </c>
      <c r="B9" s="99" t="s">
        <v>63</v>
      </c>
      <c r="C9" s="97" t="s">
        <v>54</v>
      </c>
      <c r="D9" s="97" t="s">
        <v>64</v>
      </c>
      <c r="E9" s="97"/>
      <c r="F9" s="97"/>
      <c r="G9" s="97"/>
      <c r="H9" s="98">
        <v>3188.4589999999994</v>
      </c>
      <c r="I9" s="98">
        <f>I10+I14+I30+I27</f>
        <v>10</v>
      </c>
      <c r="J9" s="98">
        <f>J10+J14+J30+J27</f>
        <v>3198.4589999999994</v>
      </c>
      <c r="K9" s="166"/>
    </row>
    <row r="10" spans="1:12" s="22" customFormat="1" ht="47.25" customHeight="1">
      <c r="A10" s="100"/>
      <c r="B10" s="92" t="s">
        <v>132</v>
      </c>
      <c r="C10" s="90" t="s">
        <v>54</v>
      </c>
      <c r="D10" s="90" t="s">
        <v>64</v>
      </c>
      <c r="E10" s="90" t="s">
        <v>66</v>
      </c>
      <c r="F10" s="97"/>
      <c r="G10" s="97"/>
      <c r="H10" s="91">
        <v>634.97900000000004</v>
      </c>
      <c r="I10" s="91">
        <f>I11</f>
        <v>0</v>
      </c>
      <c r="J10" s="91">
        <f>J11</f>
        <v>634.97900000000004</v>
      </c>
    </row>
    <row r="11" spans="1:12" s="22" customFormat="1" ht="23.25" customHeight="1">
      <c r="A11" s="100"/>
      <c r="B11" s="64" t="s">
        <v>1</v>
      </c>
      <c r="C11" s="90" t="s">
        <v>54</v>
      </c>
      <c r="D11" s="90" t="s">
        <v>64</v>
      </c>
      <c r="E11" s="90" t="s">
        <v>66</v>
      </c>
      <c r="F11" s="90" t="s">
        <v>163</v>
      </c>
      <c r="G11" s="90"/>
      <c r="H11" s="91">
        <v>634.97900000000004</v>
      </c>
      <c r="I11" s="91">
        <f>I12+I13</f>
        <v>0</v>
      </c>
      <c r="J11" s="91">
        <f>J12+J13</f>
        <v>634.97900000000004</v>
      </c>
      <c r="K11" s="166"/>
    </row>
    <row r="12" spans="1:12" s="22" customFormat="1" ht="21" customHeight="1">
      <c r="A12" s="100"/>
      <c r="B12" s="130" t="s">
        <v>165</v>
      </c>
      <c r="C12" s="90" t="s">
        <v>54</v>
      </c>
      <c r="D12" s="90" t="s">
        <v>64</v>
      </c>
      <c r="E12" s="90" t="s">
        <v>66</v>
      </c>
      <c r="F12" s="90" t="s">
        <v>163</v>
      </c>
      <c r="G12" s="90" t="s">
        <v>84</v>
      </c>
      <c r="H12" s="91">
        <v>487.69900000000001</v>
      </c>
      <c r="I12" s="91">
        <v>0</v>
      </c>
      <c r="J12" s="91">
        <f>H12+I12</f>
        <v>487.69900000000001</v>
      </c>
    </row>
    <row r="13" spans="1:12" s="22" customFormat="1" ht="71.25" customHeight="1">
      <c r="A13" s="100"/>
      <c r="B13" s="93" t="s">
        <v>167</v>
      </c>
      <c r="C13" s="90" t="s">
        <v>54</v>
      </c>
      <c r="D13" s="90" t="s">
        <v>64</v>
      </c>
      <c r="E13" s="90" t="s">
        <v>66</v>
      </c>
      <c r="F13" s="90" t="s">
        <v>163</v>
      </c>
      <c r="G13" s="90" t="s">
        <v>166</v>
      </c>
      <c r="H13" s="91">
        <v>147.28</v>
      </c>
      <c r="I13" s="91">
        <v>0</v>
      </c>
      <c r="J13" s="91">
        <f>H13+I13</f>
        <v>147.28</v>
      </c>
    </row>
    <row r="14" spans="1:12" s="23" customFormat="1" ht="59.25" customHeight="1">
      <c r="A14" s="101"/>
      <c r="B14" s="82" t="s">
        <v>29</v>
      </c>
      <c r="C14" s="90" t="s">
        <v>54</v>
      </c>
      <c r="D14" s="90" t="s">
        <v>64</v>
      </c>
      <c r="E14" s="90" t="s">
        <v>68</v>
      </c>
      <c r="F14" s="90"/>
      <c r="G14" s="90"/>
      <c r="H14" s="91">
        <v>2513.2600000000002</v>
      </c>
      <c r="I14" s="91">
        <f>I15</f>
        <v>10</v>
      </c>
      <c r="J14" s="91">
        <f>J15</f>
        <v>2523.2599999999998</v>
      </c>
    </row>
    <row r="15" spans="1:12" s="23" customFormat="1" ht="81" customHeight="1">
      <c r="A15" s="101"/>
      <c r="B15" s="112" t="s">
        <v>196</v>
      </c>
      <c r="C15" s="90" t="s">
        <v>54</v>
      </c>
      <c r="D15" s="90" t="s">
        <v>64</v>
      </c>
      <c r="E15" s="90" t="s">
        <v>68</v>
      </c>
      <c r="F15" s="113" t="s">
        <v>185</v>
      </c>
      <c r="G15" s="90"/>
      <c r="H15" s="91">
        <v>2513.2600000000002</v>
      </c>
      <c r="I15" s="91">
        <f>I16</f>
        <v>10</v>
      </c>
      <c r="J15" s="91">
        <f>J16</f>
        <v>2523.2599999999998</v>
      </c>
    </row>
    <row r="16" spans="1:12" s="23" customFormat="1" ht="45" customHeight="1">
      <c r="A16" s="101"/>
      <c r="B16" s="108" t="s">
        <v>186</v>
      </c>
      <c r="C16" s="90" t="s">
        <v>54</v>
      </c>
      <c r="D16" s="90" t="s">
        <v>64</v>
      </c>
      <c r="E16" s="90" t="s">
        <v>68</v>
      </c>
      <c r="F16" s="113" t="s">
        <v>160</v>
      </c>
      <c r="G16" s="90"/>
      <c r="H16" s="91">
        <v>2513.2600000000002</v>
      </c>
      <c r="I16" s="91">
        <f>I17+I18+I19+I24</f>
        <v>10</v>
      </c>
      <c r="J16" s="91">
        <f>J17+J18+J19+J24</f>
        <v>2523.2599999999998</v>
      </c>
    </row>
    <row r="17" spans="1:10" s="23" customFormat="1" ht="27.75" customHeight="1">
      <c r="A17" s="101"/>
      <c r="B17" s="130" t="s">
        <v>165</v>
      </c>
      <c r="C17" s="90" t="s">
        <v>54</v>
      </c>
      <c r="D17" s="90" t="s">
        <v>64</v>
      </c>
      <c r="E17" s="90" t="s">
        <v>68</v>
      </c>
      <c r="F17" s="113" t="s">
        <v>161</v>
      </c>
      <c r="G17" s="90" t="s">
        <v>84</v>
      </c>
      <c r="H17" s="91">
        <v>1158.6300000000001</v>
      </c>
      <c r="I17" s="91">
        <v>0</v>
      </c>
      <c r="J17" s="91">
        <f>H17+I17</f>
        <v>1158.6300000000001</v>
      </c>
    </row>
    <row r="18" spans="1:10" s="23" customFormat="1" ht="66" customHeight="1">
      <c r="A18" s="101"/>
      <c r="B18" s="93" t="s">
        <v>167</v>
      </c>
      <c r="C18" s="90" t="s">
        <v>54</v>
      </c>
      <c r="D18" s="90" t="s">
        <v>64</v>
      </c>
      <c r="E18" s="90" t="s">
        <v>68</v>
      </c>
      <c r="F18" s="113" t="s">
        <v>161</v>
      </c>
      <c r="G18" s="90" t="s">
        <v>166</v>
      </c>
      <c r="H18" s="91">
        <v>350.39</v>
      </c>
      <c r="I18" s="91">
        <v>0</v>
      </c>
      <c r="J18" s="91">
        <f>H18+I18</f>
        <v>350.39</v>
      </c>
    </row>
    <row r="19" spans="1:10" s="23" customFormat="1" ht="36.75" customHeight="1">
      <c r="A19" s="101"/>
      <c r="B19" s="93" t="s">
        <v>187</v>
      </c>
      <c r="C19" s="90" t="s">
        <v>54</v>
      </c>
      <c r="D19" s="90" t="s">
        <v>64</v>
      </c>
      <c r="E19" s="90" t="s">
        <v>68</v>
      </c>
      <c r="F19" s="113" t="s">
        <v>162</v>
      </c>
      <c r="G19" s="90"/>
      <c r="H19" s="91">
        <v>451.62</v>
      </c>
      <c r="I19" s="91">
        <f>I20+I21+I22+I23</f>
        <v>10</v>
      </c>
      <c r="J19" s="91">
        <f>J20+J21+J22+J23</f>
        <v>461.62</v>
      </c>
    </row>
    <row r="20" spans="1:10" s="23" customFormat="1" ht="28.5" customHeight="1">
      <c r="A20" s="101"/>
      <c r="B20" s="93" t="s">
        <v>85</v>
      </c>
      <c r="C20" s="90" t="s">
        <v>54</v>
      </c>
      <c r="D20" s="90" t="s">
        <v>64</v>
      </c>
      <c r="E20" s="90" t="s">
        <v>68</v>
      </c>
      <c r="F20" s="113" t="s">
        <v>162</v>
      </c>
      <c r="G20" s="90" t="s">
        <v>86</v>
      </c>
      <c r="H20" s="91">
        <v>2</v>
      </c>
      <c r="I20" s="91">
        <v>0</v>
      </c>
      <c r="J20" s="91">
        <f>H20+I20</f>
        <v>2</v>
      </c>
    </row>
    <row r="21" spans="1:10" s="23" customFormat="1" ht="47.25" customHeight="1">
      <c r="A21" s="101"/>
      <c r="B21" s="93" t="s">
        <v>2</v>
      </c>
      <c r="C21" s="90" t="s">
        <v>54</v>
      </c>
      <c r="D21" s="90" t="s">
        <v>64</v>
      </c>
      <c r="E21" s="90" t="s">
        <v>68</v>
      </c>
      <c r="F21" s="113" t="s">
        <v>162</v>
      </c>
      <c r="G21" s="90" t="s">
        <v>91</v>
      </c>
      <c r="H21" s="91">
        <v>437.72</v>
      </c>
      <c r="I21" s="91">
        <v>0</v>
      </c>
      <c r="J21" s="91">
        <f>H21+I21</f>
        <v>437.72</v>
      </c>
    </row>
    <row r="22" spans="1:10" s="23" customFormat="1" ht="33.75" customHeight="1">
      <c r="A22" s="101"/>
      <c r="B22" s="93" t="s">
        <v>87</v>
      </c>
      <c r="C22" s="90" t="s">
        <v>54</v>
      </c>
      <c r="D22" s="90" t="s">
        <v>64</v>
      </c>
      <c r="E22" s="90" t="s">
        <v>68</v>
      </c>
      <c r="F22" s="113" t="s">
        <v>162</v>
      </c>
      <c r="G22" s="90">
        <v>851</v>
      </c>
      <c r="H22" s="86">
        <v>3</v>
      </c>
      <c r="I22" s="86">
        <v>0</v>
      </c>
      <c r="J22" s="86">
        <f>H22+I22</f>
        <v>3</v>
      </c>
    </row>
    <row r="23" spans="1:10" s="23" customFormat="1" ht="33" customHeight="1">
      <c r="A23" s="101"/>
      <c r="B23" s="93" t="s">
        <v>178</v>
      </c>
      <c r="C23" s="90" t="s">
        <v>54</v>
      </c>
      <c r="D23" s="90" t="s">
        <v>64</v>
      </c>
      <c r="E23" s="90" t="s">
        <v>68</v>
      </c>
      <c r="F23" s="113" t="s">
        <v>162</v>
      </c>
      <c r="G23" s="90" t="s">
        <v>179</v>
      </c>
      <c r="H23" s="163">
        <v>8.9</v>
      </c>
      <c r="I23" s="86">
        <v>10</v>
      </c>
      <c r="J23" s="86">
        <f>H23+I23</f>
        <v>18.899999999999999</v>
      </c>
    </row>
    <row r="24" spans="1:10" s="23" customFormat="1" ht="33" customHeight="1">
      <c r="A24" s="101"/>
      <c r="B24" s="93" t="s">
        <v>211</v>
      </c>
      <c r="C24" s="90" t="s">
        <v>54</v>
      </c>
      <c r="D24" s="90" t="s">
        <v>64</v>
      </c>
      <c r="E24" s="90" t="s">
        <v>68</v>
      </c>
      <c r="F24" s="113" t="s">
        <v>212</v>
      </c>
      <c r="G24" s="90"/>
      <c r="H24" s="163">
        <v>552.62</v>
      </c>
      <c r="I24" s="163">
        <f>I25+I26</f>
        <v>0</v>
      </c>
      <c r="J24" s="163">
        <f>J25+J26</f>
        <v>552.62</v>
      </c>
    </row>
    <row r="25" spans="1:10" s="23" customFormat="1" ht="39" customHeight="1">
      <c r="A25" s="101"/>
      <c r="B25" s="93" t="s">
        <v>165</v>
      </c>
      <c r="C25" s="90" t="s">
        <v>54</v>
      </c>
      <c r="D25" s="90" t="s">
        <v>64</v>
      </c>
      <c r="E25" s="90" t="s">
        <v>68</v>
      </c>
      <c r="F25" s="113" t="s">
        <v>212</v>
      </c>
      <c r="G25" s="90" t="s">
        <v>84</v>
      </c>
      <c r="H25" s="163">
        <v>424.81</v>
      </c>
      <c r="I25" s="91">
        <v>0</v>
      </c>
      <c r="J25" s="91">
        <f>H25+I25</f>
        <v>424.81</v>
      </c>
    </row>
    <row r="26" spans="1:10" s="23" customFormat="1" ht="60" customHeight="1">
      <c r="A26" s="101"/>
      <c r="B26" s="93" t="s">
        <v>167</v>
      </c>
      <c r="C26" s="90" t="s">
        <v>54</v>
      </c>
      <c r="D26" s="90" t="s">
        <v>64</v>
      </c>
      <c r="E26" s="90" t="s">
        <v>68</v>
      </c>
      <c r="F26" s="113" t="s">
        <v>212</v>
      </c>
      <c r="G26" s="90" t="s">
        <v>166</v>
      </c>
      <c r="H26" s="163">
        <v>127.81</v>
      </c>
      <c r="I26" s="91">
        <v>0</v>
      </c>
      <c r="J26" s="91">
        <f>H26+I26</f>
        <v>127.81</v>
      </c>
    </row>
    <row r="27" spans="1:10" s="23" customFormat="1" ht="36" customHeight="1">
      <c r="A27" s="101"/>
      <c r="B27" s="93" t="s">
        <v>271</v>
      </c>
      <c r="C27" s="90" t="s">
        <v>54</v>
      </c>
      <c r="D27" s="90" t="s">
        <v>64</v>
      </c>
      <c r="E27" s="90" t="s">
        <v>8</v>
      </c>
      <c r="F27" s="113"/>
      <c r="G27" s="90"/>
      <c r="H27" s="163">
        <v>5.22</v>
      </c>
      <c r="I27" s="163">
        <f>I28</f>
        <v>0</v>
      </c>
      <c r="J27" s="163">
        <f>J28</f>
        <v>5.22</v>
      </c>
    </row>
    <row r="28" spans="1:10" s="23" customFormat="1" ht="32.25" customHeight="1">
      <c r="A28" s="101"/>
      <c r="B28" s="93" t="s">
        <v>273</v>
      </c>
      <c r="C28" s="90" t="s">
        <v>54</v>
      </c>
      <c r="D28" s="90" t="s">
        <v>64</v>
      </c>
      <c r="E28" s="90" t="s">
        <v>8</v>
      </c>
      <c r="F28" s="113" t="s">
        <v>272</v>
      </c>
      <c r="G28" s="90"/>
      <c r="H28" s="163">
        <v>5.22</v>
      </c>
      <c r="I28" s="91">
        <f>I29</f>
        <v>0</v>
      </c>
      <c r="J28" s="91">
        <f>J29</f>
        <v>5.22</v>
      </c>
    </row>
    <row r="29" spans="1:10" s="23" customFormat="1" ht="38.25" customHeight="1">
      <c r="A29" s="101"/>
      <c r="B29" s="93" t="s">
        <v>2</v>
      </c>
      <c r="C29" s="90" t="s">
        <v>54</v>
      </c>
      <c r="D29" s="90" t="s">
        <v>64</v>
      </c>
      <c r="E29" s="90" t="s">
        <v>8</v>
      </c>
      <c r="F29" s="113" t="s">
        <v>272</v>
      </c>
      <c r="G29" s="90" t="s">
        <v>91</v>
      </c>
      <c r="H29" s="163">
        <v>5.22</v>
      </c>
      <c r="I29" s="91">
        <v>0</v>
      </c>
      <c r="J29" s="91">
        <f>H29+I29</f>
        <v>5.22</v>
      </c>
    </row>
    <row r="30" spans="1:10" s="23" customFormat="1" ht="24" customHeight="1">
      <c r="A30" s="101"/>
      <c r="B30" s="82" t="s">
        <v>3</v>
      </c>
      <c r="C30" s="90" t="s">
        <v>54</v>
      </c>
      <c r="D30" s="90" t="s">
        <v>64</v>
      </c>
      <c r="E30" s="90" t="s">
        <v>79</v>
      </c>
      <c r="F30" s="90"/>
      <c r="G30" s="90"/>
      <c r="H30" s="158">
        <v>35</v>
      </c>
      <c r="I30" s="158">
        <f t="shared" ref="I30:J32" si="0">I31</f>
        <v>0</v>
      </c>
      <c r="J30" s="158">
        <f t="shared" si="0"/>
        <v>35</v>
      </c>
    </row>
    <row r="31" spans="1:10" s="23" customFormat="1" ht="24" customHeight="1">
      <c r="A31" s="101"/>
      <c r="B31" s="92" t="s">
        <v>131</v>
      </c>
      <c r="C31" s="90" t="s">
        <v>54</v>
      </c>
      <c r="D31" s="90" t="s">
        <v>64</v>
      </c>
      <c r="E31" s="90" t="s">
        <v>79</v>
      </c>
      <c r="F31" s="90" t="s">
        <v>156</v>
      </c>
      <c r="G31" s="90"/>
      <c r="H31" s="158">
        <v>35</v>
      </c>
      <c r="I31" s="158">
        <f t="shared" si="0"/>
        <v>0</v>
      </c>
      <c r="J31" s="158">
        <f t="shared" si="0"/>
        <v>35</v>
      </c>
    </row>
    <row r="32" spans="1:10" s="23" customFormat="1" ht="26.25" customHeight="1">
      <c r="A32" s="101"/>
      <c r="B32" s="110" t="s">
        <v>4</v>
      </c>
      <c r="C32" s="90" t="s">
        <v>54</v>
      </c>
      <c r="D32" s="90" t="s">
        <v>64</v>
      </c>
      <c r="E32" s="90" t="s">
        <v>79</v>
      </c>
      <c r="F32" s="90" t="s">
        <v>164</v>
      </c>
      <c r="G32" s="90"/>
      <c r="H32" s="158">
        <v>35</v>
      </c>
      <c r="I32" s="158">
        <f t="shared" si="0"/>
        <v>0</v>
      </c>
      <c r="J32" s="158">
        <f t="shared" si="0"/>
        <v>35</v>
      </c>
    </row>
    <row r="33" spans="1:10" s="23" customFormat="1" ht="24" customHeight="1">
      <c r="A33" s="101"/>
      <c r="B33" s="63" t="s">
        <v>5</v>
      </c>
      <c r="C33" s="90" t="s">
        <v>54</v>
      </c>
      <c r="D33" s="90" t="s">
        <v>64</v>
      </c>
      <c r="E33" s="90" t="s">
        <v>79</v>
      </c>
      <c r="F33" s="90" t="s">
        <v>164</v>
      </c>
      <c r="G33" s="90" t="s">
        <v>6</v>
      </c>
      <c r="H33" s="91">
        <v>35</v>
      </c>
      <c r="I33" s="91">
        <v>0</v>
      </c>
      <c r="J33" s="91">
        <f>H33+I33</f>
        <v>35</v>
      </c>
    </row>
    <row r="34" spans="1:10" s="22" customFormat="1" ht="23.25" customHeight="1">
      <c r="A34" s="100" t="s">
        <v>67</v>
      </c>
      <c r="B34" s="88" t="s">
        <v>70</v>
      </c>
      <c r="C34" s="97" t="s">
        <v>54</v>
      </c>
      <c r="D34" s="97" t="s">
        <v>69</v>
      </c>
      <c r="E34" s="97"/>
      <c r="F34" s="97"/>
      <c r="G34" s="97"/>
      <c r="H34" s="98">
        <v>58</v>
      </c>
      <c r="I34" s="98">
        <f>I35+I39+I43</f>
        <v>0</v>
      </c>
      <c r="J34" s="98">
        <f>J35+J39+J43</f>
        <v>58</v>
      </c>
    </row>
    <row r="35" spans="1:10" s="22" customFormat="1" ht="47.25" customHeight="1">
      <c r="A35" s="100"/>
      <c r="B35" s="111" t="s">
        <v>144</v>
      </c>
      <c r="C35" s="90" t="s">
        <v>54</v>
      </c>
      <c r="D35" s="90" t="s">
        <v>69</v>
      </c>
      <c r="E35" s="90" t="s">
        <v>100</v>
      </c>
      <c r="F35" s="90"/>
      <c r="G35" s="90"/>
      <c r="H35" s="91">
        <v>40</v>
      </c>
      <c r="I35" s="91">
        <f t="shared" ref="I35:J37" si="1">I36</f>
        <v>0</v>
      </c>
      <c r="J35" s="91">
        <f t="shared" si="1"/>
        <v>40</v>
      </c>
    </row>
    <row r="36" spans="1:10" s="22" customFormat="1" ht="74.25" customHeight="1">
      <c r="A36" s="100"/>
      <c r="B36" s="108" t="s">
        <v>197</v>
      </c>
      <c r="C36" s="90" t="s">
        <v>54</v>
      </c>
      <c r="D36" s="90" t="s">
        <v>69</v>
      </c>
      <c r="E36" s="90" t="s">
        <v>100</v>
      </c>
      <c r="F36" s="90" t="s">
        <v>146</v>
      </c>
      <c r="G36" s="97"/>
      <c r="H36" s="91">
        <v>40</v>
      </c>
      <c r="I36" s="91">
        <f t="shared" si="1"/>
        <v>0</v>
      </c>
      <c r="J36" s="91">
        <f t="shared" si="1"/>
        <v>40</v>
      </c>
    </row>
    <row r="37" spans="1:10" s="22" customFormat="1" ht="57" customHeight="1">
      <c r="A37" s="100"/>
      <c r="B37" s="119" t="s">
        <v>192</v>
      </c>
      <c r="C37" s="90" t="s">
        <v>54</v>
      </c>
      <c r="D37" s="90" t="s">
        <v>69</v>
      </c>
      <c r="E37" s="90" t="s">
        <v>100</v>
      </c>
      <c r="F37" s="90" t="s">
        <v>149</v>
      </c>
      <c r="G37" s="90"/>
      <c r="H37" s="91">
        <v>40</v>
      </c>
      <c r="I37" s="91">
        <f t="shared" si="1"/>
        <v>0</v>
      </c>
      <c r="J37" s="91">
        <f t="shared" si="1"/>
        <v>40</v>
      </c>
    </row>
    <row r="38" spans="1:10" s="22" customFormat="1" ht="39.75" customHeight="1">
      <c r="A38" s="100"/>
      <c r="B38" s="96" t="s">
        <v>2</v>
      </c>
      <c r="C38" s="90" t="s">
        <v>54</v>
      </c>
      <c r="D38" s="90" t="s">
        <v>69</v>
      </c>
      <c r="E38" s="90" t="s">
        <v>100</v>
      </c>
      <c r="F38" s="90" t="s">
        <v>149</v>
      </c>
      <c r="G38" s="95" t="s">
        <v>91</v>
      </c>
      <c r="H38" s="91">
        <v>40</v>
      </c>
      <c r="I38" s="67">
        <v>0</v>
      </c>
      <c r="J38" s="91">
        <f>H38+I38</f>
        <v>40</v>
      </c>
    </row>
    <row r="39" spans="1:10" s="22" customFormat="1" ht="27.75" customHeight="1">
      <c r="A39" s="100"/>
      <c r="B39" s="93" t="s">
        <v>134</v>
      </c>
      <c r="C39" s="90" t="s">
        <v>54</v>
      </c>
      <c r="D39" s="90" t="s">
        <v>69</v>
      </c>
      <c r="E39" s="90" t="s">
        <v>133</v>
      </c>
      <c r="F39" s="97"/>
      <c r="G39" s="97"/>
      <c r="H39" s="91">
        <v>17</v>
      </c>
      <c r="I39" s="91">
        <f t="shared" ref="I39:J41" si="2">I40</f>
        <v>0</v>
      </c>
      <c r="J39" s="91">
        <f t="shared" si="2"/>
        <v>17</v>
      </c>
    </row>
    <row r="40" spans="1:10" ht="66.75" customHeight="1">
      <c r="A40" s="93"/>
      <c r="B40" s="108" t="s">
        <v>197</v>
      </c>
      <c r="C40" s="90" t="s">
        <v>54</v>
      </c>
      <c r="D40" s="90" t="s">
        <v>69</v>
      </c>
      <c r="E40" s="90" t="s">
        <v>133</v>
      </c>
      <c r="F40" s="90" t="s">
        <v>146</v>
      </c>
      <c r="G40" s="90"/>
      <c r="H40" s="91">
        <v>17</v>
      </c>
      <c r="I40" s="91">
        <f t="shared" si="2"/>
        <v>0</v>
      </c>
      <c r="J40" s="91">
        <f t="shared" si="2"/>
        <v>17</v>
      </c>
    </row>
    <row r="41" spans="1:10" ht="32.25" customHeight="1">
      <c r="A41" s="93"/>
      <c r="B41" s="92" t="s">
        <v>193</v>
      </c>
      <c r="C41" s="90" t="s">
        <v>54</v>
      </c>
      <c r="D41" s="90" t="s">
        <v>69</v>
      </c>
      <c r="E41" s="90" t="s">
        <v>133</v>
      </c>
      <c r="F41" s="90" t="s">
        <v>147</v>
      </c>
      <c r="G41" s="90"/>
      <c r="H41" s="91">
        <v>17</v>
      </c>
      <c r="I41" s="91">
        <f t="shared" si="2"/>
        <v>0</v>
      </c>
      <c r="J41" s="91">
        <f t="shared" si="2"/>
        <v>17</v>
      </c>
    </row>
    <row r="42" spans="1:10" ht="40.5" customHeight="1">
      <c r="A42" s="103"/>
      <c r="B42" s="96" t="s">
        <v>2</v>
      </c>
      <c r="C42" s="90" t="s">
        <v>54</v>
      </c>
      <c r="D42" s="90" t="s">
        <v>69</v>
      </c>
      <c r="E42" s="90" t="s">
        <v>133</v>
      </c>
      <c r="F42" s="90" t="s">
        <v>147</v>
      </c>
      <c r="G42" s="90">
        <v>244</v>
      </c>
      <c r="H42" s="91">
        <v>17</v>
      </c>
      <c r="I42" s="91">
        <v>0</v>
      </c>
      <c r="J42" s="91">
        <f>H42+I42</f>
        <v>17</v>
      </c>
    </row>
    <row r="43" spans="1:10" ht="38.25" customHeight="1">
      <c r="A43" s="103"/>
      <c r="B43" s="92" t="s">
        <v>98</v>
      </c>
      <c r="C43" s="90" t="s">
        <v>54</v>
      </c>
      <c r="D43" s="90" t="s">
        <v>69</v>
      </c>
      <c r="E43" s="90" t="s">
        <v>97</v>
      </c>
      <c r="F43" s="90"/>
      <c r="G43" s="90"/>
      <c r="H43" s="91">
        <v>1</v>
      </c>
      <c r="I43" s="91">
        <f t="shared" ref="I43:J45" si="3">I44</f>
        <v>0</v>
      </c>
      <c r="J43" s="91">
        <f t="shared" si="3"/>
        <v>1</v>
      </c>
    </row>
    <row r="44" spans="1:10" ht="67.5" customHeight="1">
      <c r="A44" s="103"/>
      <c r="B44" s="108" t="s">
        <v>197</v>
      </c>
      <c r="C44" s="90" t="s">
        <v>54</v>
      </c>
      <c r="D44" s="90" t="s">
        <v>69</v>
      </c>
      <c r="E44" s="90" t="s">
        <v>97</v>
      </c>
      <c r="F44" s="90" t="s">
        <v>146</v>
      </c>
      <c r="G44" s="90"/>
      <c r="H44" s="91">
        <v>1</v>
      </c>
      <c r="I44" s="91">
        <f t="shared" si="3"/>
        <v>0</v>
      </c>
      <c r="J44" s="91">
        <f t="shared" si="3"/>
        <v>1</v>
      </c>
    </row>
    <row r="45" spans="1:10" ht="27.75" customHeight="1">
      <c r="A45" s="103"/>
      <c r="B45" s="119" t="s">
        <v>189</v>
      </c>
      <c r="C45" s="90" t="s">
        <v>54</v>
      </c>
      <c r="D45" s="90" t="s">
        <v>69</v>
      </c>
      <c r="E45" s="90" t="s">
        <v>97</v>
      </c>
      <c r="F45" s="90" t="s">
        <v>150</v>
      </c>
      <c r="G45" s="90"/>
      <c r="H45" s="91">
        <v>1</v>
      </c>
      <c r="I45" s="91">
        <f t="shared" si="3"/>
        <v>0</v>
      </c>
      <c r="J45" s="91">
        <f t="shared" si="3"/>
        <v>1</v>
      </c>
    </row>
    <row r="46" spans="1:10" ht="44.25" customHeight="1">
      <c r="A46" s="103"/>
      <c r="B46" s="96" t="s">
        <v>2</v>
      </c>
      <c r="C46" s="90" t="s">
        <v>54</v>
      </c>
      <c r="D46" s="90" t="s">
        <v>69</v>
      </c>
      <c r="E46" s="90" t="s">
        <v>97</v>
      </c>
      <c r="F46" s="90" t="s">
        <v>150</v>
      </c>
      <c r="G46" s="95" t="s">
        <v>91</v>
      </c>
      <c r="H46" s="91">
        <v>1</v>
      </c>
      <c r="I46" s="67">
        <v>0</v>
      </c>
      <c r="J46" s="91">
        <f>H46+I46</f>
        <v>1</v>
      </c>
    </row>
    <row r="47" spans="1:10" ht="26.25" customHeight="1">
      <c r="A47" s="100" t="s">
        <v>89</v>
      </c>
      <c r="B47" s="83" t="s">
        <v>71</v>
      </c>
      <c r="C47" s="107" t="s">
        <v>54</v>
      </c>
      <c r="D47" s="107" t="s">
        <v>68</v>
      </c>
      <c r="E47" s="90"/>
      <c r="F47" s="90"/>
      <c r="G47" s="90"/>
      <c r="H47" s="98">
        <v>265.32</v>
      </c>
      <c r="I47" s="98">
        <f>I51+I48</f>
        <v>600</v>
      </c>
      <c r="J47" s="98">
        <f>J51+J48</f>
        <v>865.31999999999994</v>
      </c>
    </row>
    <row r="48" spans="1:10" ht="26.25" customHeight="1">
      <c r="A48" s="100"/>
      <c r="B48" s="39" t="s">
        <v>319</v>
      </c>
      <c r="C48" s="90" t="s">
        <v>54</v>
      </c>
      <c r="D48" s="43" t="s">
        <v>68</v>
      </c>
      <c r="E48" s="43" t="s">
        <v>100</v>
      </c>
      <c r="F48" s="43"/>
      <c r="G48" s="90"/>
      <c r="H48" s="91">
        <f t="shared" ref="H48:J49" si="4">H49</f>
        <v>0</v>
      </c>
      <c r="I48" s="91">
        <f t="shared" si="4"/>
        <v>600</v>
      </c>
      <c r="J48" s="91">
        <f t="shared" si="4"/>
        <v>600</v>
      </c>
    </row>
    <row r="49" spans="1:11" ht="81.75" customHeight="1">
      <c r="A49" s="100"/>
      <c r="B49" s="92" t="s">
        <v>320</v>
      </c>
      <c r="C49" s="90" t="s">
        <v>54</v>
      </c>
      <c r="D49" s="43" t="s">
        <v>68</v>
      </c>
      <c r="E49" s="43" t="s">
        <v>100</v>
      </c>
      <c r="F49" s="43" t="s">
        <v>148</v>
      </c>
      <c r="G49" s="90"/>
      <c r="H49" s="91">
        <f t="shared" si="4"/>
        <v>0</v>
      </c>
      <c r="I49" s="91">
        <f t="shared" si="4"/>
        <v>600</v>
      </c>
      <c r="J49" s="91">
        <f t="shared" si="4"/>
        <v>600</v>
      </c>
    </row>
    <row r="50" spans="1:11" ht="38.25" customHeight="1">
      <c r="A50" s="93"/>
      <c r="B50" s="39" t="s">
        <v>2</v>
      </c>
      <c r="C50" s="43" t="s">
        <v>54</v>
      </c>
      <c r="D50" s="43" t="s">
        <v>68</v>
      </c>
      <c r="E50" s="90" t="s">
        <v>100</v>
      </c>
      <c r="F50" s="90" t="s">
        <v>148</v>
      </c>
      <c r="G50" s="90" t="s">
        <v>91</v>
      </c>
      <c r="H50" s="91">
        <v>0</v>
      </c>
      <c r="I50" s="91">
        <v>600</v>
      </c>
      <c r="J50" s="91">
        <f>H50+I50</f>
        <v>600</v>
      </c>
    </row>
    <row r="51" spans="1:11" ht="28.5" customHeight="1">
      <c r="A51" s="100"/>
      <c r="B51" s="64" t="s">
        <v>145</v>
      </c>
      <c r="C51" s="90" t="s">
        <v>54</v>
      </c>
      <c r="D51" s="90" t="s">
        <v>68</v>
      </c>
      <c r="E51" s="90" t="s">
        <v>72</v>
      </c>
      <c r="F51" s="90"/>
      <c r="G51" s="90"/>
      <c r="H51" s="91">
        <v>265.32</v>
      </c>
      <c r="I51" s="91">
        <f>I52</f>
        <v>0</v>
      </c>
      <c r="J51" s="91">
        <f>J52</f>
        <v>265.32</v>
      </c>
    </row>
    <row r="52" spans="1:11" ht="77.25" customHeight="1">
      <c r="A52" s="100"/>
      <c r="B52" s="120" t="s">
        <v>198</v>
      </c>
      <c r="C52" s="43" t="s">
        <v>54</v>
      </c>
      <c r="D52" s="43" t="s">
        <v>68</v>
      </c>
      <c r="E52" s="43" t="s">
        <v>72</v>
      </c>
      <c r="F52" s="84" t="s">
        <v>151</v>
      </c>
      <c r="G52" s="90"/>
      <c r="H52" s="91">
        <v>265.32</v>
      </c>
      <c r="I52" s="91">
        <f>I53</f>
        <v>0</v>
      </c>
      <c r="J52" s="91">
        <f>J53</f>
        <v>265.32</v>
      </c>
    </row>
    <row r="53" spans="1:11" ht="51.75" customHeight="1">
      <c r="A53" s="100"/>
      <c r="B53" s="120" t="s">
        <v>191</v>
      </c>
      <c r="C53" s="43" t="s">
        <v>54</v>
      </c>
      <c r="D53" s="43" t="s">
        <v>68</v>
      </c>
      <c r="E53" s="43" t="s">
        <v>72</v>
      </c>
      <c r="F53" s="84" t="s">
        <v>152</v>
      </c>
      <c r="G53" s="90"/>
      <c r="H53" s="91">
        <v>265.32</v>
      </c>
      <c r="I53" s="91">
        <f>I54+I55+I56</f>
        <v>0</v>
      </c>
      <c r="J53" s="91">
        <f>J54+J55+J56</f>
        <v>265.32</v>
      </c>
    </row>
    <row r="54" spans="1:11" ht="36" customHeight="1">
      <c r="A54" s="100"/>
      <c r="B54" s="130" t="s">
        <v>165</v>
      </c>
      <c r="C54" s="43" t="s">
        <v>54</v>
      </c>
      <c r="D54" s="43" t="s">
        <v>68</v>
      </c>
      <c r="E54" s="43" t="s">
        <v>72</v>
      </c>
      <c r="F54" s="84" t="s">
        <v>152</v>
      </c>
      <c r="G54" s="90" t="s">
        <v>84</v>
      </c>
      <c r="H54" s="91">
        <v>167.86</v>
      </c>
      <c r="I54" s="91">
        <v>0</v>
      </c>
      <c r="J54" s="91">
        <f>H54+I54</f>
        <v>167.86</v>
      </c>
    </row>
    <row r="55" spans="1:11" ht="81" customHeight="1">
      <c r="A55" s="100"/>
      <c r="B55" s="93" t="s">
        <v>167</v>
      </c>
      <c r="C55" s="43" t="s">
        <v>54</v>
      </c>
      <c r="D55" s="43" t="s">
        <v>68</v>
      </c>
      <c r="E55" s="43" t="s">
        <v>72</v>
      </c>
      <c r="F55" s="84" t="s">
        <v>152</v>
      </c>
      <c r="G55" s="90" t="s">
        <v>166</v>
      </c>
      <c r="H55" s="91">
        <v>50.69</v>
      </c>
      <c r="I55" s="91">
        <v>0</v>
      </c>
      <c r="J55" s="91">
        <f>H55+I55</f>
        <v>50.69</v>
      </c>
    </row>
    <row r="56" spans="1:11" ht="34.5" customHeight="1">
      <c r="A56" s="100"/>
      <c r="B56" s="93" t="s">
        <v>211</v>
      </c>
      <c r="C56" s="43" t="s">
        <v>54</v>
      </c>
      <c r="D56" s="43" t="s">
        <v>68</v>
      </c>
      <c r="E56" s="43" t="s">
        <v>72</v>
      </c>
      <c r="F56" s="84" t="s">
        <v>213</v>
      </c>
      <c r="G56" s="90"/>
      <c r="H56" s="91">
        <v>46.77</v>
      </c>
      <c r="I56" s="91">
        <f>I57+I58</f>
        <v>0</v>
      </c>
      <c r="J56" s="91">
        <f>J57+J58</f>
        <v>46.77</v>
      </c>
    </row>
    <row r="57" spans="1:11" ht="38.25" customHeight="1">
      <c r="A57" s="100"/>
      <c r="B57" s="93" t="s">
        <v>165</v>
      </c>
      <c r="C57" s="43" t="s">
        <v>54</v>
      </c>
      <c r="D57" s="43" t="s">
        <v>68</v>
      </c>
      <c r="E57" s="43" t="s">
        <v>72</v>
      </c>
      <c r="F57" s="84" t="s">
        <v>213</v>
      </c>
      <c r="G57" s="90" t="s">
        <v>84</v>
      </c>
      <c r="H57" s="91">
        <v>35.92</v>
      </c>
      <c r="I57" s="91">
        <v>0</v>
      </c>
      <c r="J57" s="91">
        <f>H57+I57</f>
        <v>35.92</v>
      </c>
    </row>
    <row r="58" spans="1:11" ht="81" customHeight="1">
      <c r="A58" s="100"/>
      <c r="B58" s="93" t="s">
        <v>167</v>
      </c>
      <c r="C58" s="43" t="s">
        <v>54</v>
      </c>
      <c r="D58" s="43" t="s">
        <v>68</v>
      </c>
      <c r="E58" s="43" t="s">
        <v>72</v>
      </c>
      <c r="F58" s="84" t="s">
        <v>213</v>
      </c>
      <c r="G58" s="90" t="s">
        <v>166</v>
      </c>
      <c r="H58" s="91">
        <v>10.85</v>
      </c>
      <c r="I58" s="91">
        <v>0</v>
      </c>
      <c r="J58" s="91">
        <f>H58+I58</f>
        <v>10.85</v>
      </c>
    </row>
    <row r="59" spans="1:11" s="22" customFormat="1" ht="18.75">
      <c r="A59" s="100" t="s">
        <v>90</v>
      </c>
      <c r="B59" s="99" t="s">
        <v>73</v>
      </c>
      <c r="C59" s="97" t="s">
        <v>54</v>
      </c>
      <c r="D59" s="97" t="s">
        <v>74</v>
      </c>
      <c r="E59" s="97"/>
      <c r="F59" s="97"/>
      <c r="G59" s="97"/>
      <c r="H59" s="98">
        <v>6724.74</v>
      </c>
      <c r="I59" s="98">
        <f>I60+I86</f>
        <v>18.32</v>
      </c>
      <c r="J59" s="98">
        <f>J60+J86</f>
        <v>6743.0599999999995</v>
      </c>
      <c r="K59" s="166"/>
    </row>
    <row r="60" spans="1:11" ht="19.5">
      <c r="A60" s="102"/>
      <c r="B60" s="92" t="s">
        <v>28</v>
      </c>
      <c r="C60" s="90" t="s">
        <v>54</v>
      </c>
      <c r="D60" s="90" t="s">
        <v>74</v>
      </c>
      <c r="E60" s="90" t="s">
        <v>69</v>
      </c>
      <c r="F60" s="90"/>
      <c r="G60" s="90"/>
      <c r="H60" s="91">
        <v>6459.42</v>
      </c>
      <c r="I60" s="91">
        <f>I61+I67+I77+I84</f>
        <v>18.32</v>
      </c>
      <c r="J60" s="91">
        <f>J61+J67+J77+J84</f>
        <v>6477.74</v>
      </c>
    </row>
    <row r="61" spans="1:11" ht="37.5">
      <c r="A61" s="102"/>
      <c r="B61" s="92" t="s">
        <v>288</v>
      </c>
      <c r="C61" s="90" t="s">
        <v>54</v>
      </c>
      <c r="D61" s="90" t="s">
        <v>74</v>
      </c>
      <c r="E61" s="90" t="s">
        <v>69</v>
      </c>
      <c r="F61" s="90" t="s">
        <v>244</v>
      </c>
      <c r="G61" s="90"/>
      <c r="H61" s="91">
        <v>1243.46</v>
      </c>
      <c r="I61" s="91">
        <f>I62</f>
        <v>10.1</v>
      </c>
      <c r="J61" s="91">
        <f>J62</f>
        <v>1253.56</v>
      </c>
    </row>
    <row r="62" spans="1:11" ht="60" customHeight="1">
      <c r="A62" s="102"/>
      <c r="B62" s="108" t="s">
        <v>197</v>
      </c>
      <c r="C62" s="90" t="s">
        <v>54</v>
      </c>
      <c r="D62" s="90" t="s">
        <v>74</v>
      </c>
      <c r="E62" s="90" t="s">
        <v>69</v>
      </c>
      <c r="F62" s="90" t="s">
        <v>146</v>
      </c>
      <c r="G62" s="90"/>
      <c r="H62" s="91">
        <v>1243.46</v>
      </c>
      <c r="I62" s="91">
        <f>I63</f>
        <v>10.1</v>
      </c>
      <c r="J62" s="91">
        <f>J63</f>
        <v>1253.56</v>
      </c>
    </row>
    <row r="63" spans="1:11" ht="36.75" customHeight="1">
      <c r="A63" s="103"/>
      <c r="B63" s="92" t="s">
        <v>188</v>
      </c>
      <c r="C63" s="90" t="s">
        <v>54</v>
      </c>
      <c r="D63" s="90" t="s">
        <v>74</v>
      </c>
      <c r="E63" s="90" t="s">
        <v>69</v>
      </c>
      <c r="F63" s="90" t="s">
        <v>148</v>
      </c>
      <c r="G63" s="90"/>
      <c r="H63" s="91">
        <v>1243.46</v>
      </c>
      <c r="I63" s="91">
        <f>I64+I65+I66</f>
        <v>10.1</v>
      </c>
      <c r="J63" s="91">
        <f>J64+J65+J66</f>
        <v>1253.56</v>
      </c>
    </row>
    <row r="64" spans="1:11" ht="43.5" customHeight="1">
      <c r="A64" s="103"/>
      <c r="B64" s="96" t="s">
        <v>2</v>
      </c>
      <c r="C64" s="90" t="s">
        <v>54</v>
      </c>
      <c r="D64" s="90" t="s">
        <v>74</v>
      </c>
      <c r="E64" s="90" t="s">
        <v>69</v>
      </c>
      <c r="F64" s="90" t="s">
        <v>148</v>
      </c>
      <c r="G64" s="90">
        <v>244</v>
      </c>
      <c r="H64" s="86">
        <v>1102.73</v>
      </c>
      <c r="I64" s="86">
        <v>10.1</v>
      </c>
      <c r="J64" s="86">
        <f>H64+I64</f>
        <v>1112.83</v>
      </c>
    </row>
    <row r="65" spans="1:10" ht="31.5" customHeight="1">
      <c r="A65" s="103"/>
      <c r="B65" s="63" t="s">
        <v>87</v>
      </c>
      <c r="C65" s="66" t="s">
        <v>54</v>
      </c>
      <c r="D65" s="95" t="s">
        <v>74</v>
      </c>
      <c r="E65" s="95" t="s">
        <v>69</v>
      </c>
      <c r="F65" s="90" t="s">
        <v>148</v>
      </c>
      <c r="G65" s="95" t="s">
        <v>92</v>
      </c>
      <c r="H65" s="86">
        <v>92.34</v>
      </c>
      <c r="I65" s="128">
        <v>0</v>
      </c>
      <c r="J65" s="86">
        <f>H65+I65</f>
        <v>92.34</v>
      </c>
    </row>
    <row r="66" spans="1:10" ht="31.5" customHeight="1">
      <c r="A66" s="103"/>
      <c r="B66" s="63" t="s">
        <v>88</v>
      </c>
      <c r="C66" s="66"/>
      <c r="D66" s="95" t="s">
        <v>74</v>
      </c>
      <c r="E66" s="95" t="s">
        <v>69</v>
      </c>
      <c r="F66" s="90" t="s">
        <v>148</v>
      </c>
      <c r="G66" s="95" t="s">
        <v>10</v>
      </c>
      <c r="H66" s="167">
        <v>48.39</v>
      </c>
      <c r="I66" s="128">
        <v>0</v>
      </c>
      <c r="J66" s="86">
        <f>H66+I66</f>
        <v>48.39</v>
      </c>
    </row>
    <row r="67" spans="1:10" ht="103.5" customHeight="1">
      <c r="A67" s="103"/>
      <c r="B67" s="63" t="s">
        <v>227</v>
      </c>
      <c r="C67" s="66" t="s">
        <v>54</v>
      </c>
      <c r="D67" s="95" t="s">
        <v>74</v>
      </c>
      <c r="E67" s="95" t="s">
        <v>69</v>
      </c>
      <c r="F67" s="90" t="s">
        <v>228</v>
      </c>
      <c r="G67" s="95"/>
      <c r="H67" s="169">
        <v>2381.77</v>
      </c>
      <c r="I67" s="169">
        <f>I68</f>
        <v>8.2200000000000006</v>
      </c>
      <c r="J67" s="169">
        <f>J68</f>
        <v>2389.9899999999998</v>
      </c>
    </row>
    <row r="68" spans="1:10" ht="85.5" customHeight="1">
      <c r="A68" s="103"/>
      <c r="B68" s="63" t="s">
        <v>279</v>
      </c>
      <c r="C68" s="66" t="s">
        <v>54</v>
      </c>
      <c r="D68" s="95" t="s">
        <v>74</v>
      </c>
      <c r="E68" s="95" t="s">
        <v>69</v>
      </c>
      <c r="F68" s="90" t="s">
        <v>252</v>
      </c>
      <c r="G68" s="95"/>
      <c r="H68" s="169">
        <v>2381.77</v>
      </c>
      <c r="I68" s="169">
        <f>I69+I72</f>
        <v>8.2200000000000006</v>
      </c>
      <c r="J68" s="169">
        <f>J69+J72</f>
        <v>2389.9899999999998</v>
      </c>
    </row>
    <row r="69" spans="1:10" ht="36.75" customHeight="1">
      <c r="A69" s="103"/>
      <c r="B69" s="63" t="s">
        <v>278</v>
      </c>
      <c r="C69" s="66" t="s">
        <v>54</v>
      </c>
      <c r="D69" s="95" t="s">
        <v>74</v>
      </c>
      <c r="E69" s="95" t="s">
        <v>69</v>
      </c>
      <c r="F69" s="90" t="s">
        <v>277</v>
      </c>
      <c r="G69" s="95"/>
      <c r="H69" s="169">
        <v>512.36</v>
      </c>
      <c r="I69" s="169">
        <f>I70</f>
        <v>0</v>
      </c>
      <c r="J69" s="169">
        <f>J70</f>
        <v>512.36</v>
      </c>
    </row>
    <row r="70" spans="1:10" ht="54.75" customHeight="1">
      <c r="A70" s="103"/>
      <c r="B70" s="63" t="s">
        <v>275</v>
      </c>
      <c r="C70" s="66" t="s">
        <v>54</v>
      </c>
      <c r="D70" s="95" t="s">
        <v>74</v>
      </c>
      <c r="E70" s="95" t="s">
        <v>69</v>
      </c>
      <c r="F70" s="90" t="s">
        <v>274</v>
      </c>
      <c r="G70" s="95"/>
      <c r="H70" s="169">
        <v>512.36</v>
      </c>
      <c r="I70" s="169">
        <f>I71</f>
        <v>0</v>
      </c>
      <c r="J70" s="169">
        <f>J71</f>
        <v>512.36</v>
      </c>
    </row>
    <row r="71" spans="1:10" ht="54.75" customHeight="1">
      <c r="A71" s="103"/>
      <c r="B71" s="63" t="s">
        <v>2</v>
      </c>
      <c r="C71" s="66" t="s">
        <v>54</v>
      </c>
      <c r="D71" s="95" t="s">
        <v>74</v>
      </c>
      <c r="E71" s="95" t="s">
        <v>69</v>
      </c>
      <c r="F71" s="90" t="s">
        <v>274</v>
      </c>
      <c r="G71" s="95" t="s">
        <v>91</v>
      </c>
      <c r="H71" s="169">
        <v>512.36</v>
      </c>
      <c r="I71" s="169">
        <v>0</v>
      </c>
      <c r="J71" s="169">
        <f>H71+I71</f>
        <v>512.36</v>
      </c>
    </row>
    <row r="72" spans="1:10" ht="70.5" customHeight="1">
      <c r="A72" s="103"/>
      <c r="B72" s="63" t="s">
        <v>282</v>
      </c>
      <c r="C72" s="66" t="s">
        <v>54</v>
      </c>
      <c r="D72" s="95" t="s">
        <v>74</v>
      </c>
      <c r="E72" s="95" t="s">
        <v>69</v>
      </c>
      <c r="F72" s="90" t="s">
        <v>281</v>
      </c>
      <c r="G72" s="95"/>
      <c r="H72" s="169">
        <v>1869.41</v>
      </c>
      <c r="I72" s="169">
        <f>I73+I75</f>
        <v>8.2200000000000006</v>
      </c>
      <c r="J72" s="169">
        <f>J73+J75</f>
        <v>1877.6299999999999</v>
      </c>
    </row>
    <row r="73" spans="1:10" ht="72.75" customHeight="1">
      <c r="A73" s="103"/>
      <c r="B73" s="63" t="s">
        <v>280</v>
      </c>
      <c r="C73" s="66" t="s">
        <v>54</v>
      </c>
      <c r="D73" s="95" t="s">
        <v>74</v>
      </c>
      <c r="E73" s="95" t="s">
        <v>69</v>
      </c>
      <c r="F73" s="90" t="s">
        <v>276</v>
      </c>
      <c r="G73" s="95"/>
      <c r="H73" s="169">
        <v>32.869999999999997</v>
      </c>
      <c r="I73" s="169">
        <f>I74</f>
        <v>8.2200000000000006</v>
      </c>
      <c r="J73" s="169">
        <f>J74</f>
        <v>41.089999999999996</v>
      </c>
    </row>
    <row r="74" spans="1:10" ht="37.5" customHeight="1">
      <c r="A74" s="103"/>
      <c r="B74" s="63" t="s">
        <v>2</v>
      </c>
      <c r="C74" s="66" t="s">
        <v>54</v>
      </c>
      <c r="D74" s="95" t="s">
        <v>74</v>
      </c>
      <c r="E74" s="95" t="s">
        <v>69</v>
      </c>
      <c r="F74" s="90" t="s">
        <v>276</v>
      </c>
      <c r="G74" s="95" t="s">
        <v>91</v>
      </c>
      <c r="H74" s="169">
        <v>32.869999999999997</v>
      </c>
      <c r="I74" s="169">
        <v>8.2200000000000006</v>
      </c>
      <c r="J74" s="169">
        <f>H74+I74</f>
        <v>41.089999999999996</v>
      </c>
    </row>
    <row r="75" spans="1:10" ht="42.75" customHeight="1">
      <c r="A75" s="103"/>
      <c r="B75" s="63" t="s">
        <v>229</v>
      </c>
      <c r="C75" s="66" t="s">
        <v>54</v>
      </c>
      <c r="D75" s="95" t="s">
        <v>74</v>
      </c>
      <c r="E75" s="95" t="s">
        <v>69</v>
      </c>
      <c r="F75" s="90" t="s">
        <v>230</v>
      </c>
      <c r="G75" s="95"/>
      <c r="H75" s="169">
        <v>1836.54</v>
      </c>
      <c r="I75" s="169">
        <f>I76</f>
        <v>0</v>
      </c>
      <c r="J75" s="169">
        <f>J76</f>
        <v>1836.54</v>
      </c>
    </row>
    <row r="76" spans="1:10" ht="37.5" customHeight="1">
      <c r="A76" s="103"/>
      <c r="B76" s="63" t="s">
        <v>2</v>
      </c>
      <c r="C76" s="66" t="s">
        <v>54</v>
      </c>
      <c r="D76" s="95" t="s">
        <v>74</v>
      </c>
      <c r="E76" s="95" t="s">
        <v>69</v>
      </c>
      <c r="F76" s="90" t="s">
        <v>230</v>
      </c>
      <c r="G76" s="95" t="s">
        <v>91</v>
      </c>
      <c r="H76" s="169">
        <v>1836.54</v>
      </c>
      <c r="I76" s="128">
        <v>0</v>
      </c>
      <c r="J76" s="86">
        <f>H76+I76</f>
        <v>1836.54</v>
      </c>
    </row>
    <row r="77" spans="1:10" ht="37.5" customHeight="1">
      <c r="A77" s="103"/>
      <c r="B77" s="63" t="s">
        <v>283</v>
      </c>
      <c r="C77" s="66" t="s">
        <v>54</v>
      </c>
      <c r="D77" s="95" t="s">
        <v>74</v>
      </c>
      <c r="E77" s="95" t="s">
        <v>69</v>
      </c>
      <c r="F77" s="90" t="s">
        <v>284</v>
      </c>
      <c r="G77" s="95"/>
      <c r="H77" s="169" t="s">
        <v>168</v>
      </c>
      <c r="I77" s="169">
        <f t="shared" ref="I77:J82" si="5">I78</f>
        <v>0</v>
      </c>
      <c r="J77" s="169">
        <f t="shared" si="5"/>
        <v>2556.19</v>
      </c>
    </row>
    <row r="78" spans="1:10" ht="37.5" customHeight="1">
      <c r="A78" s="103"/>
      <c r="B78" s="63" t="s">
        <v>285</v>
      </c>
      <c r="C78" s="66" t="s">
        <v>54</v>
      </c>
      <c r="D78" s="95" t="s">
        <v>74</v>
      </c>
      <c r="E78" s="95" t="s">
        <v>69</v>
      </c>
      <c r="F78" s="90" t="s">
        <v>286</v>
      </c>
      <c r="G78" s="95"/>
      <c r="H78" s="169">
        <f>H79</f>
        <v>2556.19</v>
      </c>
      <c r="I78" s="169">
        <f t="shared" si="5"/>
        <v>0</v>
      </c>
      <c r="J78" s="169">
        <f t="shared" si="5"/>
        <v>2556.19</v>
      </c>
    </row>
    <row r="79" spans="1:10" ht="50.25" customHeight="1">
      <c r="A79" s="103"/>
      <c r="B79" s="63" t="s">
        <v>325</v>
      </c>
      <c r="C79" s="66" t="s">
        <v>54</v>
      </c>
      <c r="D79" s="95" t="s">
        <v>74</v>
      </c>
      <c r="E79" s="95" t="s">
        <v>69</v>
      </c>
      <c r="F79" s="90" t="s">
        <v>323</v>
      </c>
      <c r="G79" s="95"/>
      <c r="H79" s="169">
        <f>H80+H82</f>
        <v>2556.19</v>
      </c>
      <c r="I79" s="169">
        <f>I80+I82</f>
        <v>0</v>
      </c>
      <c r="J79" s="169">
        <f>J80+J82</f>
        <v>2556.19</v>
      </c>
    </row>
    <row r="80" spans="1:10" ht="59.25" customHeight="1">
      <c r="A80" s="103"/>
      <c r="B80" s="63" t="s">
        <v>386</v>
      </c>
      <c r="C80" s="66" t="s">
        <v>54</v>
      </c>
      <c r="D80" s="95" t="s">
        <v>74</v>
      </c>
      <c r="E80" s="95" t="s">
        <v>69</v>
      </c>
      <c r="F80" s="90" t="s">
        <v>324</v>
      </c>
      <c r="G80" s="95"/>
      <c r="H80" s="169">
        <f>H81</f>
        <v>0</v>
      </c>
      <c r="I80" s="169">
        <f>I81</f>
        <v>150</v>
      </c>
      <c r="J80" s="169">
        <f>J81</f>
        <v>150</v>
      </c>
    </row>
    <row r="81" spans="1:10" ht="37.5" customHeight="1">
      <c r="A81" s="103"/>
      <c r="B81" s="63" t="s">
        <v>2</v>
      </c>
      <c r="C81" s="66" t="s">
        <v>54</v>
      </c>
      <c r="D81" s="95" t="s">
        <v>74</v>
      </c>
      <c r="E81" s="95" t="s">
        <v>69</v>
      </c>
      <c r="F81" s="90" t="s">
        <v>324</v>
      </c>
      <c r="G81" s="95" t="s">
        <v>91</v>
      </c>
      <c r="H81" s="169">
        <v>0</v>
      </c>
      <c r="I81" s="169">
        <v>150</v>
      </c>
      <c r="J81" s="169">
        <f>H81+I81</f>
        <v>150</v>
      </c>
    </row>
    <row r="82" spans="1:10" ht="63" customHeight="1">
      <c r="A82" s="103"/>
      <c r="B82" s="63" t="s">
        <v>326</v>
      </c>
      <c r="C82" s="66" t="s">
        <v>54</v>
      </c>
      <c r="D82" s="95" t="s">
        <v>74</v>
      </c>
      <c r="E82" s="95" t="s">
        <v>69</v>
      </c>
      <c r="F82" s="90" t="s">
        <v>287</v>
      </c>
      <c r="G82" s="95"/>
      <c r="H82" s="169">
        <v>2556.19</v>
      </c>
      <c r="I82" s="128">
        <f t="shared" si="5"/>
        <v>-150</v>
      </c>
      <c r="J82" s="86">
        <f t="shared" si="5"/>
        <v>2406.19</v>
      </c>
    </row>
    <row r="83" spans="1:10" ht="63" customHeight="1">
      <c r="A83" s="103"/>
      <c r="B83" s="63" t="s">
        <v>2</v>
      </c>
      <c r="C83" s="66" t="s">
        <v>54</v>
      </c>
      <c r="D83" s="95" t="s">
        <v>74</v>
      </c>
      <c r="E83" s="95" t="s">
        <v>69</v>
      </c>
      <c r="F83" s="90" t="s">
        <v>287</v>
      </c>
      <c r="G83" s="95" t="s">
        <v>91</v>
      </c>
      <c r="H83" s="169">
        <v>2556.19</v>
      </c>
      <c r="I83" s="128">
        <v>-150</v>
      </c>
      <c r="J83" s="86">
        <f>H83+I83</f>
        <v>2406.19</v>
      </c>
    </row>
    <row r="84" spans="1:10" ht="37.5" customHeight="1">
      <c r="A84" s="103"/>
      <c r="B84" s="63" t="s">
        <v>273</v>
      </c>
      <c r="C84" s="66" t="s">
        <v>54</v>
      </c>
      <c r="D84" s="95" t="s">
        <v>74</v>
      </c>
      <c r="E84" s="95" t="s">
        <v>69</v>
      </c>
      <c r="F84" s="90" t="s">
        <v>272</v>
      </c>
      <c r="G84" s="95"/>
      <c r="H84" s="169">
        <v>278</v>
      </c>
      <c r="I84" s="128">
        <f>I85</f>
        <v>0</v>
      </c>
      <c r="J84" s="86">
        <f>H84+I84</f>
        <v>278</v>
      </c>
    </row>
    <row r="85" spans="1:10" ht="37.5" customHeight="1">
      <c r="A85" s="103"/>
      <c r="B85" s="63" t="s">
        <v>2</v>
      </c>
      <c r="C85" s="66" t="s">
        <v>54</v>
      </c>
      <c r="D85" s="95" t="s">
        <v>74</v>
      </c>
      <c r="E85" s="95" t="s">
        <v>69</v>
      </c>
      <c r="F85" s="90" t="s">
        <v>272</v>
      </c>
      <c r="G85" s="95" t="s">
        <v>91</v>
      </c>
      <c r="H85" s="169">
        <v>278</v>
      </c>
      <c r="I85" s="128">
        <v>0</v>
      </c>
      <c r="J85" s="86">
        <f>H85+I85</f>
        <v>278</v>
      </c>
    </row>
    <row r="86" spans="1:10" ht="37.5" customHeight="1">
      <c r="A86" s="103"/>
      <c r="B86" s="63" t="s">
        <v>180</v>
      </c>
      <c r="C86" s="66" t="s">
        <v>54</v>
      </c>
      <c r="D86" s="95" t="s">
        <v>74</v>
      </c>
      <c r="E86" s="95" t="s">
        <v>74</v>
      </c>
      <c r="F86" s="90"/>
      <c r="G86" s="95"/>
      <c r="H86" s="91">
        <v>265.32</v>
      </c>
      <c r="I86" s="91">
        <f>I87+I90</f>
        <v>0</v>
      </c>
      <c r="J86" s="91">
        <f>J87+J90</f>
        <v>265.32</v>
      </c>
    </row>
    <row r="87" spans="1:10" ht="31.5" customHeight="1">
      <c r="A87" s="103"/>
      <c r="B87" s="63" t="s">
        <v>188</v>
      </c>
      <c r="C87" s="66" t="s">
        <v>54</v>
      </c>
      <c r="D87" s="95" t="s">
        <v>74</v>
      </c>
      <c r="E87" s="95" t="s">
        <v>74</v>
      </c>
      <c r="F87" s="90" t="s">
        <v>148</v>
      </c>
      <c r="G87" s="95"/>
      <c r="H87" s="91">
        <v>106.65</v>
      </c>
      <c r="I87" s="91">
        <f>I88+I89+I91</f>
        <v>0</v>
      </c>
      <c r="J87" s="91">
        <f>J88+J89+J91</f>
        <v>106.64999999999999</v>
      </c>
    </row>
    <row r="88" spans="1:10" ht="28.5" customHeight="1">
      <c r="A88" s="103"/>
      <c r="B88" s="130" t="s">
        <v>165</v>
      </c>
      <c r="C88" s="90" t="s">
        <v>54</v>
      </c>
      <c r="D88" s="90" t="s">
        <v>74</v>
      </c>
      <c r="E88" s="90" t="s">
        <v>74</v>
      </c>
      <c r="F88" s="90" t="s">
        <v>148</v>
      </c>
      <c r="G88" s="90" t="s">
        <v>84</v>
      </c>
      <c r="H88" s="91">
        <v>69.22</v>
      </c>
      <c r="I88" s="91">
        <v>0</v>
      </c>
      <c r="J88" s="91">
        <f>H88+I88</f>
        <v>69.22</v>
      </c>
    </row>
    <row r="89" spans="1:10" ht="81.75" customHeight="1">
      <c r="A89" s="103"/>
      <c r="B89" s="93" t="s">
        <v>167</v>
      </c>
      <c r="C89" s="90" t="s">
        <v>54</v>
      </c>
      <c r="D89" s="90" t="s">
        <v>74</v>
      </c>
      <c r="E89" s="90" t="s">
        <v>74</v>
      </c>
      <c r="F89" s="90" t="s">
        <v>148</v>
      </c>
      <c r="G89" s="90" t="s">
        <v>166</v>
      </c>
      <c r="H89" s="91">
        <v>20.94</v>
      </c>
      <c r="I89" s="91">
        <v>0</v>
      </c>
      <c r="J89" s="91">
        <f>H89+I89</f>
        <v>20.94</v>
      </c>
    </row>
    <row r="90" spans="1:10" ht="48.75" customHeight="1">
      <c r="A90" s="103"/>
      <c r="B90" s="93" t="s">
        <v>2</v>
      </c>
      <c r="C90" s="90" t="s">
        <v>54</v>
      </c>
      <c r="D90" s="90" t="s">
        <v>74</v>
      </c>
      <c r="E90" s="90" t="s">
        <v>74</v>
      </c>
      <c r="F90" s="90" t="s">
        <v>148</v>
      </c>
      <c r="G90" s="90" t="s">
        <v>91</v>
      </c>
      <c r="H90" s="91">
        <v>158.66999999999999</v>
      </c>
      <c r="I90" s="91">
        <v>0</v>
      </c>
      <c r="J90" s="91">
        <f>H90+I90</f>
        <v>158.66999999999999</v>
      </c>
    </row>
    <row r="91" spans="1:10" ht="54" customHeight="1">
      <c r="A91" s="103"/>
      <c r="B91" s="93" t="s">
        <v>211</v>
      </c>
      <c r="C91" s="90" t="s">
        <v>54</v>
      </c>
      <c r="D91" s="90" t="s">
        <v>74</v>
      </c>
      <c r="E91" s="90" t="s">
        <v>74</v>
      </c>
      <c r="F91" s="113" t="s">
        <v>214</v>
      </c>
      <c r="G91" s="43"/>
      <c r="H91" s="91">
        <v>16.489999999999998</v>
      </c>
      <c r="I91" s="91">
        <f>I92+I93</f>
        <v>0</v>
      </c>
      <c r="J91" s="91">
        <f>J92+J93</f>
        <v>16.489999999999998</v>
      </c>
    </row>
    <row r="92" spans="1:10" ht="43.5" customHeight="1">
      <c r="A92" s="103"/>
      <c r="B92" s="93" t="s">
        <v>165</v>
      </c>
      <c r="C92" s="90" t="s">
        <v>54</v>
      </c>
      <c r="D92" s="90" t="s">
        <v>74</v>
      </c>
      <c r="E92" s="90" t="s">
        <v>74</v>
      </c>
      <c r="F92" s="113" t="s">
        <v>214</v>
      </c>
      <c r="G92" s="43" t="s">
        <v>84</v>
      </c>
      <c r="H92" s="91">
        <v>12.29</v>
      </c>
      <c r="I92" s="91">
        <v>0</v>
      </c>
      <c r="J92" s="91">
        <f>H92+I92</f>
        <v>12.29</v>
      </c>
    </row>
    <row r="93" spans="1:10" ht="66" customHeight="1">
      <c r="A93" s="103"/>
      <c r="B93" s="93" t="s">
        <v>167</v>
      </c>
      <c r="C93" s="90" t="s">
        <v>54</v>
      </c>
      <c r="D93" s="90" t="s">
        <v>74</v>
      </c>
      <c r="E93" s="90" t="s">
        <v>74</v>
      </c>
      <c r="F93" s="113" t="s">
        <v>214</v>
      </c>
      <c r="G93" s="43" t="s">
        <v>166</v>
      </c>
      <c r="H93" s="91">
        <v>4.2</v>
      </c>
      <c r="I93" s="91">
        <v>0</v>
      </c>
      <c r="J93" s="91">
        <f>H93+I93</f>
        <v>4.2</v>
      </c>
    </row>
    <row r="94" spans="1:10" s="22" customFormat="1" ht="23.25" customHeight="1">
      <c r="A94" s="100" t="s">
        <v>93</v>
      </c>
      <c r="B94" s="87" t="s">
        <v>7</v>
      </c>
      <c r="C94" s="70" t="s">
        <v>54</v>
      </c>
      <c r="D94" s="94" t="s">
        <v>8</v>
      </c>
      <c r="E94" s="94"/>
      <c r="F94" s="94"/>
      <c r="G94" s="94"/>
      <c r="H94" s="98">
        <v>505.43</v>
      </c>
      <c r="I94" s="98">
        <f t="shared" ref="I94:J96" si="6">I95</f>
        <v>0</v>
      </c>
      <c r="J94" s="98">
        <f t="shared" si="6"/>
        <v>505.43000000000006</v>
      </c>
    </row>
    <row r="95" spans="1:10" ht="22.5" customHeight="1">
      <c r="A95" s="103"/>
      <c r="B95" s="63" t="s">
        <v>9</v>
      </c>
      <c r="C95" s="66" t="s">
        <v>54</v>
      </c>
      <c r="D95" s="95" t="s">
        <v>8</v>
      </c>
      <c r="E95" s="95" t="s">
        <v>8</v>
      </c>
      <c r="F95" s="95"/>
      <c r="G95" s="95"/>
      <c r="H95" s="91">
        <v>505.43</v>
      </c>
      <c r="I95" s="91">
        <f t="shared" si="6"/>
        <v>0</v>
      </c>
      <c r="J95" s="91">
        <f t="shared" si="6"/>
        <v>505.43000000000006</v>
      </c>
    </row>
    <row r="96" spans="1:10" ht="69" customHeight="1">
      <c r="A96" s="103"/>
      <c r="B96" s="108" t="s">
        <v>199</v>
      </c>
      <c r="C96" s="66" t="s">
        <v>54</v>
      </c>
      <c r="D96" s="95" t="s">
        <v>8</v>
      </c>
      <c r="E96" s="95" t="s">
        <v>8</v>
      </c>
      <c r="F96" s="90" t="s">
        <v>153</v>
      </c>
      <c r="G96" s="95"/>
      <c r="H96" s="67">
        <v>505.43</v>
      </c>
      <c r="I96" s="67">
        <f t="shared" si="6"/>
        <v>0</v>
      </c>
      <c r="J96" s="67">
        <f t="shared" si="6"/>
        <v>505.43000000000006</v>
      </c>
    </row>
    <row r="97" spans="1:11" ht="30.75" customHeight="1">
      <c r="A97" s="103"/>
      <c r="B97" s="63" t="s">
        <v>190</v>
      </c>
      <c r="C97" s="66" t="s">
        <v>54</v>
      </c>
      <c r="D97" s="95" t="s">
        <v>8</v>
      </c>
      <c r="E97" s="95" t="s">
        <v>8</v>
      </c>
      <c r="F97" s="90" t="s">
        <v>154</v>
      </c>
      <c r="G97" s="95"/>
      <c r="H97" s="91">
        <v>505.43</v>
      </c>
      <c r="I97" s="91">
        <f>I100+I101+I98+I99+I102</f>
        <v>0</v>
      </c>
      <c r="J97" s="91">
        <f>J100+J101+J98+J99+J102</f>
        <v>505.43000000000006</v>
      </c>
      <c r="K97" s="22"/>
    </row>
    <row r="98" spans="1:11" ht="30.75" customHeight="1">
      <c r="A98" s="103"/>
      <c r="B98" s="63" t="s">
        <v>165</v>
      </c>
      <c r="C98" s="66" t="s">
        <v>54</v>
      </c>
      <c r="D98" s="95" t="s">
        <v>8</v>
      </c>
      <c r="E98" s="95" t="s">
        <v>8</v>
      </c>
      <c r="F98" s="90" t="s">
        <v>154</v>
      </c>
      <c r="G98" s="95" t="s">
        <v>84</v>
      </c>
      <c r="H98" s="91">
        <v>166.6</v>
      </c>
      <c r="I98" s="91">
        <v>0</v>
      </c>
      <c r="J98" s="91">
        <f>H98+I98</f>
        <v>166.6</v>
      </c>
      <c r="K98" s="22"/>
    </row>
    <row r="99" spans="1:11" ht="60.75" customHeight="1">
      <c r="A99" s="103"/>
      <c r="B99" s="63" t="s">
        <v>167</v>
      </c>
      <c r="C99" s="66" t="s">
        <v>54</v>
      </c>
      <c r="D99" s="95" t="s">
        <v>8</v>
      </c>
      <c r="E99" s="95" t="s">
        <v>8</v>
      </c>
      <c r="F99" s="90" t="s">
        <v>154</v>
      </c>
      <c r="G99" s="95" t="s">
        <v>166</v>
      </c>
      <c r="H99" s="91">
        <v>50.31</v>
      </c>
      <c r="I99" s="91">
        <v>0</v>
      </c>
      <c r="J99" s="91">
        <f>H99+I99</f>
        <v>50.31</v>
      </c>
      <c r="K99" s="22"/>
    </row>
    <row r="100" spans="1:11" ht="42" customHeight="1">
      <c r="A100" s="103"/>
      <c r="B100" s="96" t="s">
        <v>2</v>
      </c>
      <c r="C100" s="66" t="s">
        <v>54</v>
      </c>
      <c r="D100" s="95" t="s">
        <v>8</v>
      </c>
      <c r="E100" s="95" t="s">
        <v>8</v>
      </c>
      <c r="F100" s="90" t="s">
        <v>154</v>
      </c>
      <c r="G100" s="95" t="s">
        <v>91</v>
      </c>
      <c r="H100" s="86">
        <v>160</v>
      </c>
      <c r="I100" s="128">
        <v>0</v>
      </c>
      <c r="J100" s="86">
        <f>H100+I100</f>
        <v>160</v>
      </c>
      <c r="K100" s="22"/>
    </row>
    <row r="101" spans="1:11" ht="27" customHeight="1">
      <c r="A101" s="103"/>
      <c r="B101" s="39" t="s">
        <v>87</v>
      </c>
      <c r="C101" s="66" t="s">
        <v>54</v>
      </c>
      <c r="D101" s="95" t="s">
        <v>8</v>
      </c>
      <c r="E101" s="95" t="s">
        <v>8</v>
      </c>
      <c r="F101" s="90" t="s">
        <v>154</v>
      </c>
      <c r="G101" s="95" t="s">
        <v>92</v>
      </c>
      <c r="H101" s="86">
        <v>80.11</v>
      </c>
      <c r="I101" s="128">
        <v>0</v>
      </c>
      <c r="J101" s="86">
        <f>H101+I101</f>
        <v>80.11</v>
      </c>
    </row>
    <row r="102" spans="1:11" ht="27" customHeight="1">
      <c r="A102" s="103"/>
      <c r="B102" s="39" t="s">
        <v>211</v>
      </c>
      <c r="C102" s="66" t="s">
        <v>54</v>
      </c>
      <c r="D102" s="95" t="s">
        <v>8</v>
      </c>
      <c r="E102" s="95" t="s">
        <v>8</v>
      </c>
      <c r="F102" s="90" t="s">
        <v>215</v>
      </c>
      <c r="G102" s="95"/>
      <c r="H102" s="86">
        <v>48.41</v>
      </c>
      <c r="I102" s="128">
        <f>I103+I104</f>
        <v>0</v>
      </c>
      <c r="J102" s="128">
        <f>J103+J104</f>
        <v>48.41</v>
      </c>
    </row>
    <row r="103" spans="1:11" ht="27" customHeight="1">
      <c r="A103" s="103"/>
      <c r="B103" s="39" t="s">
        <v>165</v>
      </c>
      <c r="C103" s="66" t="s">
        <v>54</v>
      </c>
      <c r="D103" s="95" t="s">
        <v>8</v>
      </c>
      <c r="E103" s="95" t="s">
        <v>8</v>
      </c>
      <c r="F103" s="90" t="s">
        <v>215</v>
      </c>
      <c r="G103" s="95" t="s">
        <v>84</v>
      </c>
      <c r="H103" s="86">
        <v>37.18</v>
      </c>
      <c r="I103" s="128">
        <v>0</v>
      </c>
      <c r="J103" s="86">
        <f>H103+I103</f>
        <v>37.18</v>
      </c>
    </row>
    <row r="104" spans="1:11" ht="65.25" customHeight="1">
      <c r="A104" s="103"/>
      <c r="B104" s="39" t="s">
        <v>167</v>
      </c>
      <c r="C104" s="66" t="s">
        <v>54</v>
      </c>
      <c r="D104" s="95" t="s">
        <v>8</v>
      </c>
      <c r="E104" s="95" t="s">
        <v>8</v>
      </c>
      <c r="F104" s="90" t="s">
        <v>215</v>
      </c>
      <c r="G104" s="95" t="s">
        <v>166</v>
      </c>
      <c r="H104" s="86">
        <v>11.23</v>
      </c>
      <c r="I104" s="128">
        <v>0</v>
      </c>
      <c r="J104" s="86">
        <f>H104+I104</f>
        <v>11.23</v>
      </c>
    </row>
    <row r="105" spans="1:11" s="22" customFormat="1" ht="18.75">
      <c r="A105" s="100" t="s">
        <v>94</v>
      </c>
      <c r="B105" s="99" t="s">
        <v>95</v>
      </c>
      <c r="C105" s="97" t="s">
        <v>54</v>
      </c>
      <c r="D105" s="97" t="s">
        <v>77</v>
      </c>
      <c r="E105" s="97"/>
      <c r="F105" s="97"/>
      <c r="G105" s="97"/>
      <c r="H105" s="98">
        <v>4490.41</v>
      </c>
      <c r="I105" s="98">
        <f t="shared" ref="I105:J107" si="7">I106</f>
        <v>74.73</v>
      </c>
      <c r="J105" s="98">
        <f t="shared" si="7"/>
        <v>4565.1399999999994</v>
      </c>
    </row>
    <row r="106" spans="1:11" ht="18.75">
      <c r="A106" s="100"/>
      <c r="B106" s="92" t="s">
        <v>27</v>
      </c>
      <c r="C106" s="90" t="s">
        <v>54</v>
      </c>
      <c r="D106" s="90" t="s">
        <v>77</v>
      </c>
      <c r="E106" s="90" t="s">
        <v>64</v>
      </c>
      <c r="F106" s="90"/>
      <c r="G106" s="90"/>
      <c r="H106" s="91">
        <v>4490.41</v>
      </c>
      <c r="I106" s="91">
        <f t="shared" si="7"/>
        <v>74.73</v>
      </c>
      <c r="J106" s="91">
        <f t="shared" si="7"/>
        <v>4565.1399999999994</v>
      </c>
    </row>
    <row r="107" spans="1:11" ht="63.75" customHeight="1">
      <c r="A107" s="100"/>
      <c r="B107" s="108" t="s">
        <v>195</v>
      </c>
      <c r="C107" s="90" t="s">
        <v>54</v>
      </c>
      <c r="D107" s="90" t="s">
        <v>77</v>
      </c>
      <c r="E107" s="90" t="s">
        <v>64</v>
      </c>
      <c r="F107" s="90" t="s">
        <v>153</v>
      </c>
      <c r="G107" s="90"/>
      <c r="H107" s="91">
        <v>4490.41</v>
      </c>
      <c r="I107" s="91">
        <f t="shared" si="7"/>
        <v>74.73</v>
      </c>
      <c r="J107" s="91">
        <f t="shared" si="7"/>
        <v>4565.1399999999994</v>
      </c>
    </row>
    <row r="108" spans="1:11" ht="30" customHeight="1">
      <c r="A108" s="102"/>
      <c r="B108" s="92" t="s">
        <v>194</v>
      </c>
      <c r="C108" s="90" t="s">
        <v>54</v>
      </c>
      <c r="D108" s="90" t="s">
        <v>77</v>
      </c>
      <c r="E108" s="90" t="s">
        <v>64</v>
      </c>
      <c r="F108" s="90" t="s">
        <v>155</v>
      </c>
      <c r="G108" s="90"/>
      <c r="H108" s="91">
        <v>4490.41</v>
      </c>
      <c r="I108" s="91">
        <f>I109+I110</f>
        <v>74.73</v>
      </c>
      <c r="J108" s="91">
        <f>J109+J110</f>
        <v>4565.1399999999994</v>
      </c>
      <c r="K108" s="22"/>
    </row>
    <row r="109" spans="1:11" ht="38.25" customHeight="1">
      <c r="A109" s="93"/>
      <c r="B109" s="96" t="s">
        <v>127</v>
      </c>
      <c r="C109" s="90" t="s">
        <v>54</v>
      </c>
      <c r="D109" s="90" t="s">
        <v>77</v>
      </c>
      <c r="E109" s="90" t="s">
        <v>64</v>
      </c>
      <c r="F109" s="90" t="s">
        <v>155</v>
      </c>
      <c r="G109" s="90" t="s">
        <v>11</v>
      </c>
      <c r="H109" s="91">
        <v>4490.41</v>
      </c>
      <c r="I109" s="91">
        <v>0</v>
      </c>
      <c r="J109" s="91">
        <f>H109+I109</f>
        <v>4490.41</v>
      </c>
    </row>
    <row r="110" spans="1:11" ht="49.5" customHeight="1">
      <c r="A110" s="93"/>
      <c r="B110" s="165" t="s">
        <v>321</v>
      </c>
      <c r="C110" s="90" t="s">
        <v>54</v>
      </c>
      <c r="D110" s="90" t="s">
        <v>77</v>
      </c>
      <c r="E110" s="90" t="s">
        <v>64</v>
      </c>
      <c r="F110" s="90" t="s">
        <v>376</v>
      </c>
      <c r="G110" s="90" t="s">
        <v>11</v>
      </c>
      <c r="H110" s="91">
        <v>0</v>
      </c>
      <c r="I110" s="91">
        <v>74.73</v>
      </c>
      <c r="J110" s="91">
        <f>H110+I110</f>
        <v>74.73</v>
      </c>
    </row>
    <row r="111" spans="1:11" ht="38.25" customHeight="1">
      <c r="A111" s="93"/>
      <c r="B111" s="170" t="s">
        <v>231</v>
      </c>
      <c r="C111" s="171">
        <v>801</v>
      </c>
      <c r="D111" s="97" t="s">
        <v>133</v>
      </c>
      <c r="E111" s="90"/>
      <c r="F111" s="90"/>
      <c r="G111" s="90"/>
      <c r="H111" s="98">
        <v>137.66</v>
      </c>
      <c r="I111" s="98">
        <f>I112+I116</f>
        <v>-21.11</v>
      </c>
      <c r="J111" s="98">
        <f>J112+J116</f>
        <v>116.55</v>
      </c>
    </row>
    <row r="112" spans="1:11" ht="38.25" customHeight="1">
      <c r="A112" s="93"/>
      <c r="B112" s="172" t="s">
        <v>232</v>
      </c>
      <c r="C112" s="168">
        <v>801</v>
      </c>
      <c r="D112" s="90" t="s">
        <v>133</v>
      </c>
      <c r="E112" s="90" t="s">
        <v>69</v>
      </c>
      <c r="F112" s="90"/>
      <c r="G112" s="90"/>
      <c r="H112" s="91">
        <v>5</v>
      </c>
      <c r="I112" s="91">
        <f t="shared" ref="I112:J114" si="8">I113</f>
        <v>0</v>
      </c>
      <c r="J112" s="91">
        <f t="shared" si="8"/>
        <v>5</v>
      </c>
    </row>
    <row r="113" spans="1:10" ht="38.25" customHeight="1">
      <c r="A113" s="93"/>
      <c r="B113" s="172" t="s">
        <v>131</v>
      </c>
      <c r="C113" s="168">
        <v>801</v>
      </c>
      <c r="D113" s="90" t="s">
        <v>133</v>
      </c>
      <c r="E113" s="90" t="s">
        <v>69</v>
      </c>
      <c r="F113" s="90" t="s">
        <v>156</v>
      </c>
      <c r="G113" s="90"/>
      <c r="H113" s="91">
        <v>5</v>
      </c>
      <c r="I113" s="91">
        <f t="shared" si="8"/>
        <v>0</v>
      </c>
      <c r="J113" s="91">
        <f t="shared" si="8"/>
        <v>5</v>
      </c>
    </row>
    <row r="114" spans="1:10" ht="38.25" customHeight="1">
      <c r="A114" s="93"/>
      <c r="B114" s="172" t="s">
        <v>233</v>
      </c>
      <c r="C114" s="168">
        <v>801</v>
      </c>
      <c r="D114" s="90" t="s">
        <v>133</v>
      </c>
      <c r="E114" s="90" t="s">
        <v>69</v>
      </c>
      <c r="F114" s="90" t="s">
        <v>234</v>
      </c>
      <c r="G114" s="90"/>
      <c r="H114" s="91">
        <v>5</v>
      </c>
      <c r="I114" s="91">
        <f t="shared" si="8"/>
        <v>0</v>
      </c>
      <c r="J114" s="91">
        <f t="shared" si="8"/>
        <v>5</v>
      </c>
    </row>
    <row r="115" spans="1:10" ht="38.25" customHeight="1">
      <c r="A115" s="93"/>
      <c r="B115" s="96" t="s">
        <v>235</v>
      </c>
      <c r="C115" s="168">
        <v>801</v>
      </c>
      <c r="D115" s="90" t="s">
        <v>133</v>
      </c>
      <c r="E115" s="90" t="s">
        <v>69</v>
      </c>
      <c r="F115" s="90" t="s">
        <v>234</v>
      </c>
      <c r="G115" s="90" t="s">
        <v>236</v>
      </c>
      <c r="H115" s="91">
        <v>5</v>
      </c>
      <c r="I115" s="91">
        <v>0</v>
      </c>
      <c r="J115" s="91">
        <f>H115+I115</f>
        <v>5</v>
      </c>
    </row>
    <row r="116" spans="1:10" ht="27" customHeight="1">
      <c r="A116" s="93"/>
      <c r="B116" s="96" t="s">
        <v>291</v>
      </c>
      <c r="C116" s="168">
        <v>801</v>
      </c>
      <c r="D116" s="90" t="s">
        <v>133</v>
      </c>
      <c r="E116" s="90" t="s">
        <v>289</v>
      </c>
      <c r="F116" s="90"/>
      <c r="G116" s="90"/>
      <c r="H116" s="91">
        <v>132.66</v>
      </c>
      <c r="I116" s="91">
        <f t="shared" ref="I116:J118" si="9">I117</f>
        <v>-21.11</v>
      </c>
      <c r="J116" s="91">
        <f t="shared" si="9"/>
        <v>111.55</v>
      </c>
    </row>
    <row r="117" spans="1:10" ht="38.25" customHeight="1">
      <c r="A117" s="93"/>
      <c r="B117" s="172" t="s">
        <v>131</v>
      </c>
      <c r="C117" s="168">
        <v>801</v>
      </c>
      <c r="D117" s="90" t="s">
        <v>133</v>
      </c>
      <c r="E117" s="90" t="s">
        <v>289</v>
      </c>
      <c r="F117" s="90" t="s">
        <v>156</v>
      </c>
      <c r="G117" s="90"/>
      <c r="H117" s="91">
        <v>132.66</v>
      </c>
      <c r="I117" s="91">
        <f t="shared" si="9"/>
        <v>-21.11</v>
      </c>
      <c r="J117" s="91">
        <f t="shared" si="9"/>
        <v>111.55</v>
      </c>
    </row>
    <row r="118" spans="1:10" ht="35.25" customHeight="1">
      <c r="A118" s="93"/>
      <c r="B118" s="210" t="s">
        <v>292</v>
      </c>
      <c r="C118" s="168">
        <v>801</v>
      </c>
      <c r="D118" s="90" t="s">
        <v>133</v>
      </c>
      <c r="E118" s="90" t="s">
        <v>289</v>
      </c>
      <c r="F118" s="90" t="s">
        <v>290</v>
      </c>
      <c r="G118" s="90"/>
      <c r="H118" s="91">
        <v>132.66</v>
      </c>
      <c r="I118" s="91">
        <f t="shared" si="9"/>
        <v>-21.11</v>
      </c>
      <c r="J118" s="91">
        <f t="shared" si="9"/>
        <v>111.55</v>
      </c>
    </row>
    <row r="119" spans="1:10" ht="38.25" customHeight="1">
      <c r="A119" s="93"/>
      <c r="B119" s="96" t="s">
        <v>2</v>
      </c>
      <c r="C119" s="168">
        <v>801</v>
      </c>
      <c r="D119" s="90" t="s">
        <v>133</v>
      </c>
      <c r="E119" s="90" t="s">
        <v>289</v>
      </c>
      <c r="F119" s="90" t="s">
        <v>290</v>
      </c>
      <c r="G119" s="90" t="s">
        <v>91</v>
      </c>
      <c r="H119" s="91">
        <v>132.66</v>
      </c>
      <c r="I119" s="91">
        <v>-21.11</v>
      </c>
      <c r="J119" s="91">
        <f>H119+I119</f>
        <v>111.55</v>
      </c>
    </row>
    <row r="120" spans="1:10" ht="27" hidden="1" customHeight="1">
      <c r="A120" s="121"/>
      <c r="B120" s="122" t="s">
        <v>157</v>
      </c>
      <c r="C120" s="123" t="s">
        <v>54</v>
      </c>
      <c r="D120" s="123" t="s">
        <v>99</v>
      </c>
      <c r="E120" s="123" t="s">
        <v>102</v>
      </c>
      <c r="F120" s="123" t="s">
        <v>101</v>
      </c>
      <c r="G120" s="123"/>
      <c r="H120" s="159">
        <v>0</v>
      </c>
      <c r="I120" s="124">
        <f>I121</f>
        <v>0</v>
      </c>
      <c r="J120" s="124">
        <f>J121</f>
        <v>0</v>
      </c>
    </row>
    <row r="121" spans="1:10" s="22" customFormat="1" ht="33.75" hidden="1" customHeight="1">
      <c r="A121" s="143"/>
      <c r="B121" s="144" t="s">
        <v>81</v>
      </c>
      <c r="C121" s="145" t="s">
        <v>54</v>
      </c>
      <c r="D121" s="145" t="s">
        <v>99</v>
      </c>
      <c r="E121" s="145" t="s">
        <v>99</v>
      </c>
      <c r="F121" s="145" t="s">
        <v>103</v>
      </c>
      <c r="G121" s="145" t="s">
        <v>104</v>
      </c>
      <c r="H121" s="160">
        <v>0</v>
      </c>
      <c r="I121" s="114">
        <v>0</v>
      </c>
      <c r="J121" s="114">
        <f>H121+I121</f>
        <v>0</v>
      </c>
    </row>
    <row r="122" spans="1:10" ht="33" customHeight="1">
      <c r="A122" s="284" t="s">
        <v>26</v>
      </c>
      <c r="B122" s="284"/>
      <c r="C122" s="284"/>
      <c r="D122" s="284"/>
      <c r="E122" s="284"/>
      <c r="F122" s="284"/>
      <c r="G122" s="114"/>
      <c r="H122" s="161">
        <v>15370.019</v>
      </c>
      <c r="I122" s="114">
        <f>I8</f>
        <v>681.94</v>
      </c>
      <c r="J122" s="114">
        <f>J8</f>
        <v>16051.958999999999</v>
      </c>
    </row>
    <row r="125" spans="1:10">
      <c r="I125" s="164"/>
    </row>
    <row r="126" spans="1:10" ht="18.75">
      <c r="J126" s="141"/>
    </row>
    <row r="127" spans="1:10" ht="18.75">
      <c r="J127" s="141"/>
    </row>
  </sheetData>
  <mergeCells count="10">
    <mergeCell ref="G1:J1"/>
    <mergeCell ref="A3:J3"/>
    <mergeCell ref="G4:J4"/>
    <mergeCell ref="A122:F122"/>
    <mergeCell ref="A5:A6"/>
    <mergeCell ref="B5:B6"/>
    <mergeCell ref="C5:G5"/>
    <mergeCell ref="J5:J6"/>
    <mergeCell ref="H5:H6"/>
    <mergeCell ref="I5:I6"/>
  </mergeCells>
  <phoneticPr fontId="4" type="noConversion"/>
  <pageMargins left="0.98425196850393704" right="0.35433070866141736" top="0.78740157480314965" bottom="0.78740157480314965" header="0.51181102362204722" footer="0.51181102362204722"/>
  <pageSetup paperSize="9" scale="41" orientation="portrait" r:id="rId1"/>
  <headerFooter alignWithMargins="0"/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L98"/>
  <sheetViews>
    <sheetView view="pageBreakPreview" zoomScale="60" zoomScaleNormal="65" workbookViewId="0">
      <selection activeCell="F9" sqref="F9"/>
    </sheetView>
  </sheetViews>
  <sheetFormatPr defaultRowHeight="12.75"/>
  <cols>
    <col min="1" max="1" width="7.140625" style="15" customWidth="1"/>
    <col min="2" max="2" width="80.5703125" style="16" customWidth="1"/>
    <col min="3" max="3" width="12.85546875" style="17" customWidth="1"/>
    <col min="4" max="4" width="11.7109375" style="17" customWidth="1"/>
    <col min="5" max="5" width="14.42578125" style="17" customWidth="1"/>
    <col min="6" max="6" width="18.7109375" style="17" customWidth="1"/>
    <col min="7" max="7" width="12.28515625" style="17" customWidth="1"/>
    <col min="8" max="8" width="15.42578125" style="17" hidden="1" customWidth="1"/>
    <col min="9" max="9" width="15.42578125" style="17" customWidth="1"/>
    <col min="10" max="10" width="18" style="17" customWidth="1"/>
    <col min="11" max="11" width="17.140625" style="18" customWidth="1"/>
    <col min="12" max="16384" width="9.140625" style="18"/>
  </cols>
  <sheetData>
    <row r="1" spans="1:11" ht="120" customHeight="1">
      <c r="G1" s="234"/>
      <c r="H1" s="293" t="s">
        <v>384</v>
      </c>
      <c r="I1" s="293"/>
      <c r="J1" s="293"/>
      <c r="K1" s="293"/>
    </row>
    <row r="2" spans="1:11" ht="21.75" customHeight="1">
      <c r="G2" s="129"/>
      <c r="H2" s="129"/>
      <c r="I2" s="129"/>
      <c r="J2" s="19"/>
    </row>
    <row r="3" spans="1:11" ht="21.75" customHeight="1">
      <c r="G3" s="129"/>
      <c r="H3" s="129"/>
      <c r="I3" s="129"/>
      <c r="J3" s="19"/>
    </row>
    <row r="4" spans="1:11" s="6" customFormat="1" ht="37.5" customHeight="1">
      <c r="A4" s="282" t="s">
        <v>362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</row>
    <row r="5" spans="1:11" s="6" customFormat="1" ht="37.5" customHeight="1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11" s="22" customFormat="1" ht="15.75">
      <c r="A6" s="20"/>
      <c r="B6" s="20"/>
      <c r="C6" s="20"/>
      <c r="D6" s="20"/>
      <c r="E6" s="20"/>
      <c r="F6" s="21"/>
      <c r="G6" s="283"/>
      <c r="H6" s="283"/>
      <c r="I6" s="283"/>
      <c r="J6" s="283"/>
      <c r="K6" s="235" t="s">
        <v>47</v>
      </c>
    </row>
    <row r="7" spans="1:11" s="22" customFormat="1" ht="18.75" customHeight="1">
      <c r="A7" s="285" t="s">
        <v>31</v>
      </c>
      <c r="B7" s="286" t="s">
        <v>32</v>
      </c>
      <c r="C7" s="288" t="s">
        <v>169</v>
      </c>
      <c r="D7" s="288"/>
      <c r="E7" s="288"/>
      <c r="F7" s="288"/>
      <c r="G7" s="288"/>
      <c r="H7" s="280" t="s">
        <v>361</v>
      </c>
      <c r="I7" s="280" t="s">
        <v>240</v>
      </c>
      <c r="J7" s="280" t="s">
        <v>333</v>
      </c>
      <c r="K7" s="280" t="s">
        <v>208</v>
      </c>
    </row>
    <row r="8" spans="1:11" s="24" customFormat="1" ht="40.5" customHeight="1">
      <c r="A8" s="285"/>
      <c r="B8" s="287"/>
      <c r="C8" s="42" t="s">
        <v>170</v>
      </c>
      <c r="D8" s="43" t="s">
        <v>50</v>
      </c>
      <c r="E8" s="43" t="s">
        <v>51</v>
      </c>
      <c r="F8" s="43" t="s">
        <v>52</v>
      </c>
      <c r="G8" s="43" t="s">
        <v>53</v>
      </c>
      <c r="H8" s="281"/>
      <c r="I8" s="281"/>
      <c r="J8" s="281"/>
      <c r="K8" s="281"/>
    </row>
    <row r="9" spans="1:11" s="22" customFormat="1" ht="18.75">
      <c r="A9" s="85">
        <v>1</v>
      </c>
      <c r="B9" s="85">
        <v>2</v>
      </c>
      <c r="C9" s="43" t="s">
        <v>33</v>
      </c>
      <c r="D9" s="43" t="s">
        <v>34</v>
      </c>
      <c r="E9" s="43" t="s">
        <v>35</v>
      </c>
      <c r="F9" s="43" t="s">
        <v>36</v>
      </c>
      <c r="G9" s="43" t="s">
        <v>37</v>
      </c>
      <c r="H9" s="85">
        <v>9</v>
      </c>
      <c r="I9" s="43"/>
      <c r="J9" s="85">
        <v>8</v>
      </c>
      <c r="K9" s="85">
        <v>9</v>
      </c>
    </row>
    <row r="10" spans="1:11" s="22" customFormat="1" ht="42" customHeight="1">
      <c r="A10" s="100" t="s">
        <v>83</v>
      </c>
      <c r="B10" s="99" t="s">
        <v>0</v>
      </c>
      <c r="C10" s="97" t="s">
        <v>54</v>
      </c>
      <c r="D10" s="97"/>
      <c r="E10" s="97"/>
      <c r="F10" s="97"/>
      <c r="G10" s="97"/>
      <c r="H10" s="98">
        <v>8621.8700000000008</v>
      </c>
      <c r="I10" s="98">
        <f>I11+I33+I46+I55+I74+I80+I86+I95</f>
        <v>1818.18</v>
      </c>
      <c r="J10" s="98">
        <f>J11+J33+J46+J55+J74+J80+J86+J95</f>
        <v>10440.049999999999</v>
      </c>
      <c r="K10" s="98">
        <f>K11+K33+K46+K55+K74+K80+K86+K95</f>
        <v>8204</v>
      </c>
    </row>
    <row r="11" spans="1:11" s="22" customFormat="1" ht="28.5" customHeight="1">
      <c r="A11" s="100" t="s">
        <v>65</v>
      </c>
      <c r="B11" s="99" t="s">
        <v>63</v>
      </c>
      <c r="C11" s="97" t="s">
        <v>54</v>
      </c>
      <c r="D11" s="97" t="s">
        <v>64</v>
      </c>
      <c r="E11" s="97"/>
      <c r="F11" s="97"/>
      <c r="G11" s="97"/>
      <c r="H11" s="98">
        <v>3638.82</v>
      </c>
      <c r="I11" s="98">
        <f>I12+I16+I29</f>
        <v>0</v>
      </c>
      <c r="J11" s="98">
        <f>J12+J16+J29</f>
        <v>3638.8199999999997</v>
      </c>
      <c r="K11" s="98">
        <f>K12+K16+K29</f>
        <v>3404.47</v>
      </c>
    </row>
    <row r="12" spans="1:11" s="22" customFormat="1" ht="56.25" customHeight="1">
      <c r="A12" s="100"/>
      <c r="B12" s="92" t="s">
        <v>132</v>
      </c>
      <c r="C12" s="90" t="s">
        <v>54</v>
      </c>
      <c r="D12" s="90" t="s">
        <v>64</v>
      </c>
      <c r="E12" s="90" t="s">
        <v>66</v>
      </c>
      <c r="F12" s="97"/>
      <c r="G12" s="97"/>
      <c r="H12" s="236">
        <v>634.98</v>
      </c>
      <c r="I12" s="236">
        <f>I13</f>
        <v>0</v>
      </c>
      <c r="J12" s="236">
        <f>J13</f>
        <v>634.98</v>
      </c>
      <c r="K12" s="236">
        <f>K13</f>
        <v>634.98</v>
      </c>
    </row>
    <row r="13" spans="1:11" s="22" customFormat="1" ht="33" customHeight="1">
      <c r="A13" s="100"/>
      <c r="B13" s="64" t="s">
        <v>1</v>
      </c>
      <c r="C13" s="90" t="s">
        <v>54</v>
      </c>
      <c r="D13" s="90" t="s">
        <v>64</v>
      </c>
      <c r="E13" s="90" t="s">
        <v>66</v>
      </c>
      <c r="F13" s="90" t="s">
        <v>163</v>
      </c>
      <c r="G13" s="90"/>
      <c r="H13" s="91">
        <v>634.98</v>
      </c>
      <c r="I13" s="91">
        <f>I14+I15</f>
        <v>0</v>
      </c>
      <c r="J13" s="91">
        <f>J14+J15</f>
        <v>634.98</v>
      </c>
      <c r="K13" s="91">
        <f>K14+K15</f>
        <v>634.98</v>
      </c>
    </row>
    <row r="14" spans="1:11" s="22" customFormat="1" ht="29.25" customHeight="1">
      <c r="A14" s="100"/>
      <c r="B14" s="130" t="s">
        <v>165</v>
      </c>
      <c r="C14" s="90" t="s">
        <v>54</v>
      </c>
      <c r="D14" s="90" t="s">
        <v>64</v>
      </c>
      <c r="E14" s="90" t="s">
        <v>66</v>
      </c>
      <c r="F14" s="90" t="s">
        <v>163</v>
      </c>
      <c r="G14" s="90" t="s">
        <v>84</v>
      </c>
      <c r="H14" s="236">
        <v>487.7</v>
      </c>
      <c r="I14" s="91">
        <v>0</v>
      </c>
      <c r="J14" s="91">
        <f>H14+I14</f>
        <v>487.7</v>
      </c>
      <c r="K14" s="236">
        <v>487.7</v>
      </c>
    </row>
    <row r="15" spans="1:11" s="22" customFormat="1" ht="74.25" customHeight="1">
      <c r="A15" s="100"/>
      <c r="B15" s="93" t="s">
        <v>167</v>
      </c>
      <c r="C15" s="90" t="s">
        <v>54</v>
      </c>
      <c r="D15" s="90" t="s">
        <v>64</v>
      </c>
      <c r="E15" s="90" t="s">
        <v>66</v>
      </c>
      <c r="F15" s="90" t="s">
        <v>163</v>
      </c>
      <c r="G15" s="90" t="s">
        <v>166</v>
      </c>
      <c r="H15" s="236">
        <v>147.28</v>
      </c>
      <c r="I15" s="91">
        <v>0</v>
      </c>
      <c r="J15" s="91">
        <f>H15+I15</f>
        <v>147.28</v>
      </c>
      <c r="K15" s="236">
        <v>147.28</v>
      </c>
    </row>
    <row r="16" spans="1:11" s="23" customFormat="1" ht="66.75" customHeight="1">
      <c r="A16" s="101"/>
      <c r="B16" s="82" t="s">
        <v>29</v>
      </c>
      <c r="C16" s="90" t="s">
        <v>54</v>
      </c>
      <c r="D16" s="90" t="s">
        <v>64</v>
      </c>
      <c r="E16" s="90" t="s">
        <v>68</v>
      </c>
      <c r="F16" s="90"/>
      <c r="G16" s="90"/>
      <c r="H16" s="236">
        <v>2943.84</v>
      </c>
      <c r="I16" s="236">
        <f>I17</f>
        <v>0</v>
      </c>
      <c r="J16" s="236">
        <f>J17</f>
        <v>2943.8399999999997</v>
      </c>
      <c r="K16" s="236">
        <f>K17</f>
        <v>2709.49</v>
      </c>
    </row>
    <row r="17" spans="1:12" s="23" customFormat="1" ht="77.25" customHeight="1">
      <c r="A17" s="101"/>
      <c r="B17" s="112" t="s">
        <v>363</v>
      </c>
      <c r="C17" s="90" t="s">
        <v>54</v>
      </c>
      <c r="D17" s="90" t="s">
        <v>64</v>
      </c>
      <c r="E17" s="90" t="s">
        <v>68</v>
      </c>
      <c r="F17" s="113" t="s">
        <v>185</v>
      </c>
      <c r="G17" s="90"/>
      <c r="H17" s="91">
        <v>2943.84</v>
      </c>
      <c r="I17" s="91">
        <f>I18+I21+I26</f>
        <v>0</v>
      </c>
      <c r="J17" s="91">
        <f>J18+J21+J26</f>
        <v>2943.8399999999997</v>
      </c>
      <c r="K17" s="91">
        <f>K18+K21+K26</f>
        <v>2709.49</v>
      </c>
    </row>
    <row r="18" spans="1:12" s="23" customFormat="1" ht="42" customHeight="1">
      <c r="A18" s="101"/>
      <c r="B18" s="108" t="s">
        <v>186</v>
      </c>
      <c r="C18" s="90" t="s">
        <v>54</v>
      </c>
      <c r="D18" s="90" t="s">
        <v>64</v>
      </c>
      <c r="E18" s="90" t="s">
        <v>68</v>
      </c>
      <c r="F18" s="113" t="s">
        <v>160</v>
      </c>
      <c r="G18" s="90"/>
      <c r="H18" s="91">
        <v>2357.9499999999998</v>
      </c>
      <c r="I18" s="91">
        <f>I19+I20</f>
        <v>0</v>
      </c>
      <c r="J18" s="91">
        <f>J19+J20</f>
        <v>2357.9499999999998</v>
      </c>
      <c r="K18" s="91">
        <f>K19+K20</f>
        <v>2357.9499999999998</v>
      </c>
    </row>
    <row r="19" spans="1:12" s="23" customFormat="1" ht="26.25" customHeight="1">
      <c r="A19" s="101"/>
      <c r="B19" s="130" t="s">
        <v>165</v>
      </c>
      <c r="C19" s="90" t="s">
        <v>54</v>
      </c>
      <c r="D19" s="90" t="s">
        <v>64</v>
      </c>
      <c r="E19" s="90" t="s">
        <v>68</v>
      </c>
      <c r="F19" s="113" t="s">
        <v>161</v>
      </c>
      <c r="G19" s="90" t="s">
        <v>84</v>
      </c>
      <c r="H19" s="236">
        <v>1811.02</v>
      </c>
      <c r="I19" s="91">
        <v>0</v>
      </c>
      <c r="J19" s="91">
        <f>H19+I19</f>
        <v>1811.02</v>
      </c>
      <c r="K19" s="236">
        <v>1811.02</v>
      </c>
    </row>
    <row r="20" spans="1:12" s="23" customFormat="1" ht="63.75" customHeight="1">
      <c r="A20" s="101"/>
      <c r="B20" s="93" t="s">
        <v>167</v>
      </c>
      <c r="C20" s="90" t="s">
        <v>54</v>
      </c>
      <c r="D20" s="90" t="s">
        <v>64</v>
      </c>
      <c r="E20" s="90" t="s">
        <v>68</v>
      </c>
      <c r="F20" s="113" t="s">
        <v>161</v>
      </c>
      <c r="G20" s="90" t="s">
        <v>166</v>
      </c>
      <c r="H20" s="236">
        <v>546.92999999999995</v>
      </c>
      <c r="I20" s="91">
        <v>0</v>
      </c>
      <c r="J20" s="91">
        <f>H20+I20</f>
        <v>546.92999999999995</v>
      </c>
      <c r="K20" s="236">
        <v>546.92999999999995</v>
      </c>
    </row>
    <row r="21" spans="1:12" s="23" customFormat="1" ht="47.25" customHeight="1">
      <c r="A21" s="101"/>
      <c r="B21" s="93" t="s">
        <v>187</v>
      </c>
      <c r="C21" s="90" t="s">
        <v>54</v>
      </c>
      <c r="D21" s="90" t="s">
        <v>64</v>
      </c>
      <c r="E21" s="90" t="s">
        <v>68</v>
      </c>
      <c r="F21" s="113" t="s">
        <v>162</v>
      </c>
      <c r="G21" s="90"/>
      <c r="H21" s="91">
        <v>351.54</v>
      </c>
      <c r="I21" s="91">
        <f>I22+I23+I24+I25</f>
        <v>0</v>
      </c>
      <c r="J21" s="91">
        <f>J22+J23+J24+J25</f>
        <v>351.54</v>
      </c>
      <c r="K21" s="91">
        <f>K22+K23+K24+K25</f>
        <v>351.54</v>
      </c>
    </row>
    <row r="22" spans="1:12" s="23" customFormat="1" ht="54" customHeight="1">
      <c r="A22" s="101"/>
      <c r="B22" s="93" t="s">
        <v>85</v>
      </c>
      <c r="C22" s="90" t="s">
        <v>54</v>
      </c>
      <c r="D22" s="90" t="s">
        <v>64</v>
      </c>
      <c r="E22" s="90" t="s">
        <v>68</v>
      </c>
      <c r="F22" s="113" t="s">
        <v>162</v>
      </c>
      <c r="G22" s="90" t="s">
        <v>86</v>
      </c>
      <c r="H22" s="236">
        <v>2</v>
      </c>
      <c r="I22" s="91">
        <v>0</v>
      </c>
      <c r="J22" s="91">
        <v>2</v>
      </c>
      <c r="K22" s="236">
        <v>2</v>
      </c>
    </row>
    <row r="23" spans="1:12" s="23" customFormat="1" ht="59.25" customHeight="1">
      <c r="A23" s="101"/>
      <c r="B23" s="93" t="s">
        <v>2</v>
      </c>
      <c r="C23" s="90" t="s">
        <v>54</v>
      </c>
      <c r="D23" s="90" t="s">
        <v>64</v>
      </c>
      <c r="E23" s="90" t="s">
        <v>68</v>
      </c>
      <c r="F23" s="113" t="s">
        <v>162</v>
      </c>
      <c r="G23" s="90" t="s">
        <v>91</v>
      </c>
      <c r="H23" s="236">
        <v>334.94</v>
      </c>
      <c r="I23" s="91">
        <v>0</v>
      </c>
      <c r="J23" s="91">
        <f>H23+I23</f>
        <v>334.94</v>
      </c>
      <c r="K23" s="236">
        <v>334.94</v>
      </c>
    </row>
    <row r="24" spans="1:12" s="23" customFormat="1" ht="45" customHeight="1">
      <c r="A24" s="101"/>
      <c r="B24" s="93" t="s">
        <v>87</v>
      </c>
      <c r="C24" s="90" t="s">
        <v>54</v>
      </c>
      <c r="D24" s="90" t="s">
        <v>64</v>
      </c>
      <c r="E24" s="90" t="s">
        <v>68</v>
      </c>
      <c r="F24" s="113" t="s">
        <v>162</v>
      </c>
      <c r="G24" s="90">
        <v>851</v>
      </c>
      <c r="H24" s="236">
        <v>3.8</v>
      </c>
      <c r="I24" s="91">
        <v>0</v>
      </c>
      <c r="J24" s="91">
        <f>H24+I24</f>
        <v>3.8</v>
      </c>
      <c r="K24" s="236">
        <v>3.8</v>
      </c>
    </row>
    <row r="25" spans="1:12" s="23" customFormat="1" ht="33" customHeight="1">
      <c r="A25" s="101"/>
      <c r="B25" s="93" t="s">
        <v>178</v>
      </c>
      <c r="C25" s="90" t="s">
        <v>54</v>
      </c>
      <c r="D25" s="90" t="s">
        <v>64</v>
      </c>
      <c r="E25" s="90" t="s">
        <v>68</v>
      </c>
      <c r="F25" s="113" t="s">
        <v>162</v>
      </c>
      <c r="G25" s="90" t="s">
        <v>179</v>
      </c>
      <c r="H25" s="91">
        <v>10.8</v>
      </c>
      <c r="I25" s="91">
        <v>0</v>
      </c>
      <c r="J25" s="91">
        <f>H25+I25</f>
        <v>10.8</v>
      </c>
      <c r="K25" s="91">
        <f>I25+J25</f>
        <v>10.8</v>
      </c>
    </row>
    <row r="26" spans="1:12" s="23" customFormat="1" ht="33" customHeight="1">
      <c r="A26" s="101"/>
      <c r="B26" s="93" t="s">
        <v>211</v>
      </c>
      <c r="C26" s="90" t="s">
        <v>54</v>
      </c>
      <c r="D26" s="90" t="s">
        <v>64</v>
      </c>
      <c r="E26" s="90" t="s">
        <v>68</v>
      </c>
      <c r="F26" s="113" t="s">
        <v>212</v>
      </c>
      <c r="G26" s="90"/>
      <c r="H26" s="163">
        <v>234.35</v>
      </c>
      <c r="I26" s="163">
        <f>I27+I28</f>
        <v>0</v>
      </c>
      <c r="J26" s="163">
        <f>J27+J28</f>
        <v>234.35000000000002</v>
      </c>
      <c r="K26" s="163">
        <f>K27+K28</f>
        <v>0</v>
      </c>
    </row>
    <row r="27" spans="1:12" s="23" customFormat="1" ht="39" customHeight="1">
      <c r="A27" s="101"/>
      <c r="B27" s="93" t="s">
        <v>165</v>
      </c>
      <c r="C27" s="90" t="s">
        <v>54</v>
      </c>
      <c r="D27" s="90" t="s">
        <v>64</v>
      </c>
      <c r="E27" s="90" t="s">
        <v>68</v>
      </c>
      <c r="F27" s="113" t="s">
        <v>212</v>
      </c>
      <c r="G27" s="90" t="s">
        <v>84</v>
      </c>
      <c r="H27" s="163">
        <v>179.99</v>
      </c>
      <c r="I27" s="91">
        <v>0</v>
      </c>
      <c r="J27" s="91">
        <f>H27+I27</f>
        <v>179.99</v>
      </c>
      <c r="K27" s="237">
        <v>0</v>
      </c>
    </row>
    <row r="28" spans="1:12" s="23" customFormat="1" ht="60" customHeight="1">
      <c r="A28" s="101"/>
      <c r="B28" s="93" t="s">
        <v>167</v>
      </c>
      <c r="C28" s="90" t="s">
        <v>54</v>
      </c>
      <c r="D28" s="90" t="s">
        <v>64</v>
      </c>
      <c r="E28" s="90" t="s">
        <v>68</v>
      </c>
      <c r="F28" s="113" t="s">
        <v>212</v>
      </c>
      <c r="G28" s="90" t="s">
        <v>166</v>
      </c>
      <c r="H28" s="163">
        <v>54.36</v>
      </c>
      <c r="I28" s="91">
        <v>0</v>
      </c>
      <c r="J28" s="91">
        <f>H28+I28</f>
        <v>54.36</v>
      </c>
      <c r="K28" s="237">
        <v>0</v>
      </c>
      <c r="L28" s="238"/>
    </row>
    <row r="29" spans="1:12" s="23" customFormat="1" ht="24" customHeight="1">
      <c r="A29" s="101"/>
      <c r="B29" s="82" t="s">
        <v>3</v>
      </c>
      <c r="C29" s="90" t="s">
        <v>54</v>
      </c>
      <c r="D29" s="90" t="s">
        <v>64</v>
      </c>
      <c r="E29" s="90" t="s">
        <v>79</v>
      </c>
      <c r="F29" s="90"/>
      <c r="G29" s="90"/>
      <c r="H29" s="236">
        <v>60</v>
      </c>
      <c r="I29" s="236">
        <f t="shared" ref="I29:K31" si="0">I30</f>
        <v>0</v>
      </c>
      <c r="J29" s="236">
        <f t="shared" si="0"/>
        <v>60</v>
      </c>
      <c r="K29" s="236">
        <f t="shared" si="0"/>
        <v>60</v>
      </c>
    </row>
    <row r="30" spans="1:12" s="23" customFormat="1" ht="24" customHeight="1">
      <c r="A30" s="101"/>
      <c r="B30" s="92" t="s">
        <v>131</v>
      </c>
      <c r="C30" s="90" t="s">
        <v>54</v>
      </c>
      <c r="D30" s="90" t="s">
        <v>64</v>
      </c>
      <c r="E30" s="90" t="s">
        <v>79</v>
      </c>
      <c r="F30" s="90" t="s">
        <v>156</v>
      </c>
      <c r="G30" s="90"/>
      <c r="H30" s="236">
        <v>60</v>
      </c>
      <c r="I30" s="236">
        <f t="shared" si="0"/>
        <v>0</v>
      </c>
      <c r="J30" s="236">
        <f t="shared" si="0"/>
        <v>60</v>
      </c>
      <c r="K30" s="236">
        <f t="shared" si="0"/>
        <v>60</v>
      </c>
    </row>
    <row r="31" spans="1:12" s="23" customFormat="1" ht="27" customHeight="1">
      <c r="A31" s="101"/>
      <c r="B31" s="110" t="s">
        <v>4</v>
      </c>
      <c r="C31" s="90" t="s">
        <v>54</v>
      </c>
      <c r="D31" s="90" t="s">
        <v>64</v>
      </c>
      <c r="E31" s="90" t="s">
        <v>79</v>
      </c>
      <c r="F31" s="90" t="s">
        <v>164</v>
      </c>
      <c r="G31" s="90"/>
      <c r="H31" s="236">
        <v>60</v>
      </c>
      <c r="I31" s="236">
        <f t="shared" si="0"/>
        <v>0</v>
      </c>
      <c r="J31" s="236">
        <f t="shared" si="0"/>
        <v>60</v>
      </c>
      <c r="K31" s="236">
        <f t="shared" si="0"/>
        <v>60</v>
      </c>
    </row>
    <row r="32" spans="1:12" s="23" customFormat="1" ht="24" customHeight="1">
      <c r="A32" s="101"/>
      <c r="B32" s="63" t="s">
        <v>5</v>
      </c>
      <c r="C32" s="90" t="s">
        <v>54</v>
      </c>
      <c r="D32" s="90" t="s">
        <v>64</v>
      </c>
      <c r="E32" s="90" t="s">
        <v>79</v>
      </c>
      <c r="F32" s="90" t="s">
        <v>164</v>
      </c>
      <c r="G32" s="90" t="s">
        <v>6</v>
      </c>
      <c r="H32" s="236">
        <v>60</v>
      </c>
      <c r="I32" s="91">
        <v>0</v>
      </c>
      <c r="J32" s="91">
        <f>H32+I32</f>
        <v>60</v>
      </c>
      <c r="K32" s="236">
        <v>60</v>
      </c>
    </row>
    <row r="33" spans="1:11" s="22" customFormat="1" ht="37.5">
      <c r="A33" s="100" t="s">
        <v>67</v>
      </c>
      <c r="B33" s="88" t="s">
        <v>70</v>
      </c>
      <c r="C33" s="97" t="s">
        <v>54</v>
      </c>
      <c r="D33" s="97" t="s">
        <v>69</v>
      </c>
      <c r="E33" s="97"/>
      <c r="F33" s="97"/>
      <c r="G33" s="97"/>
      <c r="H33" s="98">
        <v>65</v>
      </c>
      <c r="I33" s="98">
        <f>I34+I38+I42</f>
        <v>0</v>
      </c>
      <c r="J33" s="98">
        <f>J34+J38+J42</f>
        <v>65</v>
      </c>
      <c r="K33" s="98">
        <f>K34+K38+K42</f>
        <v>65</v>
      </c>
    </row>
    <row r="34" spans="1:11" s="22" customFormat="1" ht="48.75" customHeight="1">
      <c r="A34" s="100"/>
      <c r="B34" s="111" t="s">
        <v>144</v>
      </c>
      <c r="C34" s="90" t="s">
        <v>54</v>
      </c>
      <c r="D34" s="90" t="s">
        <v>69</v>
      </c>
      <c r="E34" s="90" t="s">
        <v>100</v>
      </c>
      <c r="F34" s="90"/>
      <c r="G34" s="90"/>
      <c r="H34" s="236">
        <v>40</v>
      </c>
      <c r="I34" s="236">
        <f>I35</f>
        <v>0</v>
      </c>
      <c r="J34" s="236">
        <f>J35</f>
        <v>40</v>
      </c>
      <c r="K34" s="236">
        <f>K35</f>
        <v>40</v>
      </c>
    </row>
    <row r="35" spans="1:11" s="22" customFormat="1" ht="75">
      <c r="A35" s="100"/>
      <c r="B35" s="108" t="s">
        <v>364</v>
      </c>
      <c r="C35" s="90" t="s">
        <v>54</v>
      </c>
      <c r="D35" s="90" t="s">
        <v>69</v>
      </c>
      <c r="E35" s="90" t="s">
        <v>100</v>
      </c>
      <c r="F35" s="90" t="s">
        <v>146</v>
      </c>
      <c r="G35" s="97"/>
      <c r="H35" s="236">
        <v>40</v>
      </c>
      <c r="I35" s="236">
        <f t="shared" ref="I35:K36" si="1">I36</f>
        <v>0</v>
      </c>
      <c r="J35" s="236">
        <f t="shared" si="1"/>
        <v>40</v>
      </c>
      <c r="K35" s="236">
        <f t="shared" si="1"/>
        <v>40</v>
      </c>
    </row>
    <row r="36" spans="1:11" s="22" customFormat="1" ht="64.5" customHeight="1">
      <c r="A36" s="100"/>
      <c r="B36" s="119" t="s">
        <v>192</v>
      </c>
      <c r="C36" s="90" t="s">
        <v>54</v>
      </c>
      <c r="D36" s="90" t="s">
        <v>69</v>
      </c>
      <c r="E36" s="90" t="s">
        <v>100</v>
      </c>
      <c r="F36" s="90" t="s">
        <v>149</v>
      </c>
      <c r="G36" s="90"/>
      <c r="H36" s="236">
        <v>40</v>
      </c>
      <c r="I36" s="236">
        <f t="shared" si="1"/>
        <v>0</v>
      </c>
      <c r="J36" s="236">
        <f t="shared" si="1"/>
        <v>40</v>
      </c>
      <c r="K36" s="236">
        <f t="shared" si="1"/>
        <v>40</v>
      </c>
    </row>
    <row r="37" spans="1:11" s="22" customFormat="1" ht="36" customHeight="1">
      <c r="A37" s="100"/>
      <c r="B37" s="96" t="s">
        <v>2</v>
      </c>
      <c r="C37" s="90" t="s">
        <v>54</v>
      </c>
      <c r="D37" s="90" t="s">
        <v>69</v>
      </c>
      <c r="E37" s="90" t="s">
        <v>100</v>
      </c>
      <c r="F37" s="90" t="s">
        <v>149</v>
      </c>
      <c r="G37" s="95" t="s">
        <v>91</v>
      </c>
      <c r="H37" s="236">
        <v>40</v>
      </c>
      <c r="I37" s="67">
        <v>0</v>
      </c>
      <c r="J37" s="91">
        <f>H37+I37</f>
        <v>40</v>
      </c>
      <c r="K37" s="236">
        <v>40</v>
      </c>
    </row>
    <row r="38" spans="1:11" s="22" customFormat="1" ht="18.75">
      <c r="A38" s="100"/>
      <c r="B38" s="93" t="s">
        <v>134</v>
      </c>
      <c r="C38" s="90" t="s">
        <v>54</v>
      </c>
      <c r="D38" s="90" t="s">
        <v>69</v>
      </c>
      <c r="E38" s="90" t="s">
        <v>133</v>
      </c>
      <c r="F38" s="97"/>
      <c r="G38" s="97"/>
      <c r="H38" s="236">
        <v>23</v>
      </c>
      <c r="I38" s="236">
        <f>I39</f>
        <v>0</v>
      </c>
      <c r="J38" s="236">
        <f>J39</f>
        <v>23</v>
      </c>
      <c r="K38" s="236">
        <f>K39</f>
        <v>23</v>
      </c>
    </row>
    <row r="39" spans="1:11" ht="79.5" customHeight="1">
      <c r="A39" s="93"/>
      <c r="B39" s="108" t="s">
        <v>197</v>
      </c>
      <c r="C39" s="90" t="s">
        <v>54</v>
      </c>
      <c r="D39" s="90" t="s">
        <v>69</v>
      </c>
      <c r="E39" s="90" t="s">
        <v>133</v>
      </c>
      <c r="F39" s="90" t="s">
        <v>146</v>
      </c>
      <c r="G39" s="90"/>
      <c r="H39" s="236">
        <v>23</v>
      </c>
      <c r="I39" s="236">
        <f t="shared" ref="I39:K40" si="2">I40</f>
        <v>0</v>
      </c>
      <c r="J39" s="236">
        <f t="shared" si="2"/>
        <v>23</v>
      </c>
      <c r="K39" s="236">
        <f t="shared" si="2"/>
        <v>23</v>
      </c>
    </row>
    <row r="40" spans="1:11" ht="54.75" customHeight="1">
      <c r="A40" s="93"/>
      <c r="B40" s="92" t="s">
        <v>247</v>
      </c>
      <c r="C40" s="90" t="s">
        <v>54</v>
      </c>
      <c r="D40" s="90" t="s">
        <v>69</v>
      </c>
      <c r="E40" s="90" t="s">
        <v>133</v>
      </c>
      <c r="F40" s="90" t="s">
        <v>147</v>
      </c>
      <c r="G40" s="90"/>
      <c r="H40" s="236">
        <v>23</v>
      </c>
      <c r="I40" s="236">
        <f t="shared" si="2"/>
        <v>0</v>
      </c>
      <c r="J40" s="236">
        <f t="shared" si="2"/>
        <v>23</v>
      </c>
      <c r="K40" s="236">
        <f t="shared" si="2"/>
        <v>23</v>
      </c>
    </row>
    <row r="41" spans="1:11" ht="62.25" customHeight="1">
      <c r="A41" s="103"/>
      <c r="B41" s="96" t="s">
        <v>2</v>
      </c>
      <c r="C41" s="90" t="s">
        <v>54</v>
      </c>
      <c r="D41" s="90" t="s">
        <v>69</v>
      </c>
      <c r="E41" s="90" t="s">
        <v>133</v>
      </c>
      <c r="F41" s="90" t="s">
        <v>147</v>
      </c>
      <c r="G41" s="90">
        <v>244</v>
      </c>
      <c r="H41" s="236">
        <v>23</v>
      </c>
      <c r="I41" s="91">
        <v>0</v>
      </c>
      <c r="J41" s="91">
        <f>H41+I41</f>
        <v>23</v>
      </c>
      <c r="K41" s="236">
        <v>23</v>
      </c>
    </row>
    <row r="42" spans="1:11" ht="38.25" customHeight="1">
      <c r="A42" s="103"/>
      <c r="B42" s="92" t="s">
        <v>98</v>
      </c>
      <c r="C42" s="90" t="s">
        <v>54</v>
      </c>
      <c r="D42" s="90" t="s">
        <v>69</v>
      </c>
      <c r="E42" s="90" t="s">
        <v>97</v>
      </c>
      <c r="F42" s="90"/>
      <c r="G42" s="90"/>
      <c r="H42" s="91">
        <v>2</v>
      </c>
      <c r="I42" s="91">
        <f>I43</f>
        <v>0</v>
      </c>
      <c r="J42" s="91">
        <f>J43</f>
        <v>2</v>
      </c>
      <c r="K42" s="91">
        <f>K43</f>
        <v>2</v>
      </c>
    </row>
    <row r="43" spans="1:11" ht="85.5" customHeight="1">
      <c r="A43" s="103"/>
      <c r="B43" s="108" t="s">
        <v>197</v>
      </c>
      <c r="C43" s="90" t="s">
        <v>54</v>
      </c>
      <c r="D43" s="90" t="s">
        <v>69</v>
      </c>
      <c r="E43" s="90" t="s">
        <v>97</v>
      </c>
      <c r="F43" s="90" t="s">
        <v>146</v>
      </c>
      <c r="G43" s="90"/>
      <c r="H43" s="236">
        <v>2</v>
      </c>
      <c r="I43" s="236">
        <f t="shared" ref="I43:K44" si="3">I44</f>
        <v>0</v>
      </c>
      <c r="J43" s="236">
        <f t="shared" si="3"/>
        <v>2</v>
      </c>
      <c r="K43" s="236">
        <f t="shared" si="3"/>
        <v>2</v>
      </c>
    </row>
    <row r="44" spans="1:11" ht="33" customHeight="1">
      <c r="A44" s="103"/>
      <c r="B44" s="119" t="s">
        <v>189</v>
      </c>
      <c r="C44" s="90" t="s">
        <v>54</v>
      </c>
      <c r="D44" s="90" t="s">
        <v>69</v>
      </c>
      <c r="E44" s="90" t="s">
        <v>97</v>
      </c>
      <c r="F44" s="90" t="s">
        <v>150</v>
      </c>
      <c r="G44" s="90"/>
      <c r="H44" s="236">
        <v>2</v>
      </c>
      <c r="I44" s="236">
        <f t="shared" si="3"/>
        <v>0</v>
      </c>
      <c r="J44" s="236">
        <f t="shared" si="3"/>
        <v>2</v>
      </c>
      <c r="K44" s="236">
        <f t="shared" si="3"/>
        <v>2</v>
      </c>
    </row>
    <row r="45" spans="1:11" ht="44.25" customHeight="1">
      <c r="A45" s="103"/>
      <c r="B45" s="96" t="s">
        <v>2</v>
      </c>
      <c r="C45" s="90" t="s">
        <v>54</v>
      </c>
      <c r="D45" s="90" t="s">
        <v>69</v>
      </c>
      <c r="E45" s="90" t="s">
        <v>97</v>
      </c>
      <c r="F45" s="90" t="s">
        <v>150</v>
      </c>
      <c r="G45" s="95" t="s">
        <v>91</v>
      </c>
      <c r="H45" s="236">
        <v>2</v>
      </c>
      <c r="I45" s="67">
        <v>0</v>
      </c>
      <c r="J45" s="91">
        <f>H45+I45</f>
        <v>2</v>
      </c>
      <c r="K45" s="236">
        <v>2</v>
      </c>
    </row>
    <row r="46" spans="1:11" ht="26.25" customHeight="1">
      <c r="A46" s="100" t="s">
        <v>89</v>
      </c>
      <c r="B46" s="83" t="s">
        <v>71</v>
      </c>
      <c r="C46" s="107" t="s">
        <v>54</v>
      </c>
      <c r="D46" s="107" t="s">
        <v>68</v>
      </c>
      <c r="E46" s="90"/>
      <c r="F46" s="90"/>
      <c r="G46" s="90"/>
      <c r="H46" s="98">
        <v>265.32</v>
      </c>
      <c r="I46" s="98">
        <f t="shared" ref="I46:K47" si="4">I47</f>
        <v>0</v>
      </c>
      <c r="J46" s="98">
        <f t="shared" si="4"/>
        <v>265.32</v>
      </c>
      <c r="K46" s="98">
        <f t="shared" si="4"/>
        <v>218.55</v>
      </c>
    </row>
    <row r="47" spans="1:11" ht="24.75" customHeight="1">
      <c r="A47" s="100"/>
      <c r="B47" s="64" t="s">
        <v>145</v>
      </c>
      <c r="C47" s="90" t="s">
        <v>54</v>
      </c>
      <c r="D47" s="90" t="s">
        <v>68</v>
      </c>
      <c r="E47" s="90" t="s">
        <v>72</v>
      </c>
      <c r="F47" s="90"/>
      <c r="G47" s="90"/>
      <c r="H47" s="91">
        <v>265.32</v>
      </c>
      <c r="I47" s="91">
        <f t="shared" si="4"/>
        <v>0</v>
      </c>
      <c r="J47" s="91">
        <f t="shared" si="4"/>
        <v>265.32</v>
      </c>
      <c r="K47" s="91">
        <f t="shared" si="4"/>
        <v>218.55</v>
      </c>
    </row>
    <row r="48" spans="1:11" ht="83.25" customHeight="1">
      <c r="A48" s="100"/>
      <c r="B48" s="120" t="s">
        <v>198</v>
      </c>
      <c r="C48" s="43" t="s">
        <v>54</v>
      </c>
      <c r="D48" s="43" t="s">
        <v>68</v>
      </c>
      <c r="E48" s="43" t="s">
        <v>72</v>
      </c>
      <c r="F48" s="84" t="s">
        <v>151</v>
      </c>
      <c r="G48" s="90"/>
      <c r="H48" s="91">
        <v>265.32</v>
      </c>
      <c r="I48" s="91">
        <f>I49</f>
        <v>0</v>
      </c>
      <c r="J48" s="91">
        <f>J49</f>
        <v>265.32</v>
      </c>
      <c r="K48" s="91">
        <f>K49</f>
        <v>218.55</v>
      </c>
    </row>
    <row r="49" spans="1:11" ht="46.5" customHeight="1">
      <c r="A49" s="100"/>
      <c r="B49" s="120" t="s">
        <v>191</v>
      </c>
      <c r="C49" s="43" t="s">
        <v>54</v>
      </c>
      <c r="D49" s="43" t="s">
        <v>68</v>
      </c>
      <c r="E49" s="43" t="s">
        <v>72</v>
      </c>
      <c r="F49" s="84" t="s">
        <v>152</v>
      </c>
      <c r="G49" s="90"/>
      <c r="H49" s="91">
        <v>265.32</v>
      </c>
      <c r="I49" s="91">
        <f>I50+I51+I52</f>
        <v>0</v>
      </c>
      <c r="J49" s="91">
        <f>J50+J51+J52</f>
        <v>265.32</v>
      </c>
      <c r="K49" s="91">
        <f>K50+K51+K52</f>
        <v>218.55</v>
      </c>
    </row>
    <row r="50" spans="1:11" ht="33" customHeight="1">
      <c r="A50" s="100"/>
      <c r="B50" s="130" t="s">
        <v>165</v>
      </c>
      <c r="C50" s="43" t="s">
        <v>54</v>
      </c>
      <c r="D50" s="43" t="s">
        <v>68</v>
      </c>
      <c r="E50" s="43" t="s">
        <v>72</v>
      </c>
      <c r="F50" s="84" t="s">
        <v>152</v>
      </c>
      <c r="G50" s="90" t="s">
        <v>84</v>
      </c>
      <c r="H50" s="236">
        <v>167.86</v>
      </c>
      <c r="I50" s="91">
        <v>0</v>
      </c>
      <c r="J50" s="91">
        <f>H50+I50</f>
        <v>167.86</v>
      </c>
      <c r="K50" s="236">
        <v>167.86</v>
      </c>
    </row>
    <row r="51" spans="1:11" ht="77.25" customHeight="1">
      <c r="A51" s="100"/>
      <c r="B51" s="93" t="s">
        <v>167</v>
      </c>
      <c r="C51" s="43" t="s">
        <v>54</v>
      </c>
      <c r="D51" s="43" t="s">
        <v>68</v>
      </c>
      <c r="E51" s="43" t="s">
        <v>72</v>
      </c>
      <c r="F51" s="84" t="s">
        <v>152</v>
      </c>
      <c r="G51" s="90" t="s">
        <v>166</v>
      </c>
      <c r="H51" s="236">
        <v>50.69</v>
      </c>
      <c r="I51" s="91">
        <v>0</v>
      </c>
      <c r="J51" s="91">
        <f>H51+I51</f>
        <v>50.69</v>
      </c>
      <c r="K51" s="236">
        <v>50.69</v>
      </c>
    </row>
    <row r="52" spans="1:11" ht="30.75" customHeight="1">
      <c r="A52" s="100"/>
      <c r="B52" s="93" t="s">
        <v>211</v>
      </c>
      <c r="C52" s="43" t="s">
        <v>54</v>
      </c>
      <c r="D52" s="43" t="s">
        <v>68</v>
      </c>
      <c r="E52" s="43" t="s">
        <v>72</v>
      </c>
      <c r="F52" s="84" t="s">
        <v>213</v>
      </c>
      <c r="G52" s="90"/>
      <c r="H52" s="91">
        <v>46.77</v>
      </c>
      <c r="I52" s="91">
        <f>I53+I54</f>
        <v>0</v>
      </c>
      <c r="J52" s="91">
        <f>J53+J54</f>
        <v>46.77</v>
      </c>
      <c r="K52" s="91">
        <f>K53+K54</f>
        <v>0</v>
      </c>
    </row>
    <row r="53" spans="1:11" ht="39" customHeight="1">
      <c r="A53" s="100"/>
      <c r="B53" s="93" t="s">
        <v>165</v>
      </c>
      <c r="C53" s="43" t="s">
        <v>54</v>
      </c>
      <c r="D53" s="43" t="s">
        <v>68</v>
      </c>
      <c r="E53" s="43" t="s">
        <v>72</v>
      </c>
      <c r="F53" s="84" t="s">
        <v>213</v>
      </c>
      <c r="G53" s="90" t="s">
        <v>84</v>
      </c>
      <c r="H53" s="91">
        <v>35.92</v>
      </c>
      <c r="I53" s="91">
        <v>0</v>
      </c>
      <c r="J53" s="91">
        <f>H53+I53</f>
        <v>35.92</v>
      </c>
      <c r="K53" s="237">
        <v>0</v>
      </c>
    </row>
    <row r="54" spans="1:11" ht="81" customHeight="1">
      <c r="A54" s="100"/>
      <c r="B54" s="93" t="s">
        <v>167</v>
      </c>
      <c r="C54" s="43" t="s">
        <v>54</v>
      </c>
      <c r="D54" s="43" t="s">
        <v>68</v>
      </c>
      <c r="E54" s="43" t="s">
        <v>72</v>
      </c>
      <c r="F54" s="84" t="s">
        <v>213</v>
      </c>
      <c r="G54" s="90" t="s">
        <v>166</v>
      </c>
      <c r="H54" s="91">
        <v>10.85</v>
      </c>
      <c r="I54" s="91">
        <v>0</v>
      </c>
      <c r="J54" s="91">
        <f>H54+I54</f>
        <v>10.85</v>
      </c>
      <c r="K54" s="237">
        <v>0</v>
      </c>
    </row>
    <row r="55" spans="1:11" s="22" customFormat="1" ht="18.75">
      <c r="A55" s="100" t="s">
        <v>90</v>
      </c>
      <c r="B55" s="99" t="s">
        <v>73</v>
      </c>
      <c r="C55" s="97" t="s">
        <v>54</v>
      </c>
      <c r="D55" s="97" t="s">
        <v>74</v>
      </c>
      <c r="E55" s="97"/>
      <c r="F55" s="97"/>
      <c r="G55" s="97"/>
      <c r="H55" s="98">
        <v>843.43</v>
      </c>
      <c r="I55" s="98">
        <f>I56+I67</f>
        <v>1818.18</v>
      </c>
      <c r="J55" s="98">
        <f>J56+J67</f>
        <v>2661.61</v>
      </c>
      <c r="K55" s="98">
        <f>K56+K67</f>
        <v>694.95</v>
      </c>
    </row>
    <row r="56" spans="1:11" ht="19.5">
      <c r="A56" s="102"/>
      <c r="B56" s="92" t="s">
        <v>28</v>
      </c>
      <c r="C56" s="90" t="s">
        <v>54</v>
      </c>
      <c r="D56" s="90" t="s">
        <v>74</v>
      </c>
      <c r="E56" s="90" t="s">
        <v>69</v>
      </c>
      <c r="F56" s="90"/>
      <c r="G56" s="90"/>
      <c r="H56" s="91">
        <v>578.09</v>
      </c>
      <c r="I56" s="91">
        <f>I57+I62</f>
        <v>1818.18</v>
      </c>
      <c r="J56" s="91">
        <f>J57+J62</f>
        <v>2396.27</v>
      </c>
      <c r="K56" s="91">
        <f>K57+K62</f>
        <v>478.53999999999996</v>
      </c>
    </row>
    <row r="57" spans="1:11" ht="75">
      <c r="A57" s="102"/>
      <c r="B57" s="108" t="s">
        <v>364</v>
      </c>
      <c r="C57" s="90" t="s">
        <v>54</v>
      </c>
      <c r="D57" s="90" t="s">
        <v>74</v>
      </c>
      <c r="E57" s="90" t="s">
        <v>69</v>
      </c>
      <c r="F57" s="90" t="s">
        <v>146</v>
      </c>
      <c r="G57" s="90"/>
      <c r="H57" s="91">
        <v>578.09</v>
      </c>
      <c r="I57" s="91">
        <f>I58</f>
        <v>-18.36</v>
      </c>
      <c r="J57" s="91">
        <f>J58</f>
        <v>559.73</v>
      </c>
      <c r="K57" s="91">
        <f>K58</f>
        <v>478.53999999999996</v>
      </c>
    </row>
    <row r="58" spans="1:11" ht="47.25" customHeight="1">
      <c r="A58" s="103"/>
      <c r="B58" s="92" t="s">
        <v>188</v>
      </c>
      <c r="C58" s="90" t="s">
        <v>54</v>
      </c>
      <c r="D58" s="90" t="s">
        <v>74</v>
      </c>
      <c r="E58" s="90" t="s">
        <v>69</v>
      </c>
      <c r="F58" s="90" t="s">
        <v>148</v>
      </c>
      <c r="G58" s="90"/>
      <c r="H58" s="91">
        <v>578.09</v>
      </c>
      <c r="I58" s="91">
        <f>I59+I60+I61</f>
        <v>-18.36</v>
      </c>
      <c r="J58" s="91">
        <f>J59+J60+J61</f>
        <v>559.73</v>
      </c>
      <c r="K58" s="91">
        <f>K59+K60+K61</f>
        <v>478.53999999999996</v>
      </c>
    </row>
    <row r="59" spans="1:11" ht="60.75" customHeight="1">
      <c r="A59" s="103"/>
      <c r="B59" s="96" t="s">
        <v>2</v>
      </c>
      <c r="C59" s="90" t="s">
        <v>54</v>
      </c>
      <c r="D59" s="90" t="s">
        <v>74</v>
      </c>
      <c r="E59" s="90" t="s">
        <v>69</v>
      </c>
      <c r="F59" s="90" t="s">
        <v>148</v>
      </c>
      <c r="G59" s="90">
        <v>244</v>
      </c>
      <c r="H59" s="163">
        <v>461.87</v>
      </c>
      <c r="I59" s="86">
        <v>-18.36</v>
      </c>
      <c r="J59" s="86">
        <f>H59+I59</f>
        <v>443.51</v>
      </c>
      <c r="K59" s="163">
        <f>388-25.68</f>
        <v>362.32</v>
      </c>
    </row>
    <row r="60" spans="1:11" ht="40.5" customHeight="1">
      <c r="A60" s="103"/>
      <c r="B60" s="63" t="s">
        <v>87</v>
      </c>
      <c r="C60" s="66" t="s">
        <v>54</v>
      </c>
      <c r="D60" s="95" t="s">
        <v>74</v>
      </c>
      <c r="E60" s="95" t="s">
        <v>69</v>
      </c>
      <c r="F60" s="90" t="s">
        <v>148</v>
      </c>
      <c r="G60" s="95" t="s">
        <v>92</v>
      </c>
      <c r="H60" s="236">
        <v>92.34</v>
      </c>
      <c r="I60" s="67">
        <v>0</v>
      </c>
      <c r="J60" s="91">
        <f>H60+I60</f>
        <v>92.34</v>
      </c>
      <c r="K60" s="236">
        <v>92.34</v>
      </c>
    </row>
    <row r="61" spans="1:11" ht="40.5" customHeight="1">
      <c r="A61" s="103"/>
      <c r="B61" s="63" t="s">
        <v>88</v>
      </c>
      <c r="C61" s="66" t="s">
        <v>54</v>
      </c>
      <c r="D61" s="95" t="s">
        <v>74</v>
      </c>
      <c r="E61" s="95" t="s">
        <v>69</v>
      </c>
      <c r="F61" s="90" t="s">
        <v>148</v>
      </c>
      <c r="G61" s="95" t="s">
        <v>10</v>
      </c>
      <c r="H61" s="239">
        <v>23.88</v>
      </c>
      <c r="I61" s="67">
        <v>0</v>
      </c>
      <c r="J61" s="91">
        <f>H61+I61</f>
        <v>23.88</v>
      </c>
      <c r="K61" s="236">
        <v>23.88</v>
      </c>
    </row>
    <row r="62" spans="1:11" ht="105.75" customHeight="1">
      <c r="A62" s="103"/>
      <c r="B62" s="63" t="s">
        <v>227</v>
      </c>
      <c r="C62" s="66" t="s">
        <v>54</v>
      </c>
      <c r="D62" s="95" t="s">
        <v>74</v>
      </c>
      <c r="E62" s="95" t="s">
        <v>69</v>
      </c>
      <c r="F62" s="90" t="s">
        <v>228</v>
      </c>
      <c r="G62" s="95"/>
      <c r="H62" s="243">
        <f>H63</f>
        <v>0</v>
      </c>
      <c r="I62" s="243">
        <f t="shared" ref="I62:K65" si="5">I63</f>
        <v>1836.54</v>
      </c>
      <c r="J62" s="243">
        <f t="shared" si="5"/>
        <v>1836.54</v>
      </c>
      <c r="K62" s="243">
        <f t="shared" si="5"/>
        <v>0</v>
      </c>
    </row>
    <row r="63" spans="1:11" ht="90.75" customHeight="1">
      <c r="A63" s="103"/>
      <c r="B63" s="63" t="s">
        <v>279</v>
      </c>
      <c r="C63" s="66" t="s">
        <v>54</v>
      </c>
      <c r="D63" s="95" t="s">
        <v>74</v>
      </c>
      <c r="E63" s="95" t="s">
        <v>69</v>
      </c>
      <c r="F63" s="90" t="s">
        <v>252</v>
      </c>
      <c r="G63" s="95"/>
      <c r="H63" s="243">
        <f>H64</f>
        <v>0</v>
      </c>
      <c r="I63" s="243">
        <f t="shared" si="5"/>
        <v>1836.54</v>
      </c>
      <c r="J63" s="243">
        <f t="shared" si="5"/>
        <v>1836.54</v>
      </c>
      <c r="K63" s="243">
        <f t="shared" si="5"/>
        <v>0</v>
      </c>
    </row>
    <row r="64" spans="1:11" ht="78" customHeight="1">
      <c r="A64" s="103"/>
      <c r="B64" s="63" t="s">
        <v>282</v>
      </c>
      <c r="C64" s="66" t="s">
        <v>54</v>
      </c>
      <c r="D64" s="95" t="s">
        <v>74</v>
      </c>
      <c r="E64" s="95" t="s">
        <v>69</v>
      </c>
      <c r="F64" s="90" t="s">
        <v>281</v>
      </c>
      <c r="G64" s="95"/>
      <c r="H64" s="243">
        <f>H65</f>
        <v>0</v>
      </c>
      <c r="I64" s="243">
        <f t="shared" si="5"/>
        <v>1836.54</v>
      </c>
      <c r="J64" s="243">
        <f t="shared" si="5"/>
        <v>1836.54</v>
      </c>
      <c r="K64" s="243">
        <f t="shared" si="5"/>
        <v>0</v>
      </c>
    </row>
    <row r="65" spans="1:11" ht="40.5" customHeight="1">
      <c r="A65" s="103"/>
      <c r="B65" s="63" t="s">
        <v>229</v>
      </c>
      <c r="C65" s="66" t="s">
        <v>54</v>
      </c>
      <c r="D65" s="95" t="s">
        <v>74</v>
      </c>
      <c r="E65" s="95" t="s">
        <v>69</v>
      </c>
      <c r="F65" s="90" t="s">
        <v>230</v>
      </c>
      <c r="G65" s="95"/>
      <c r="H65" s="243">
        <f>H66</f>
        <v>0</v>
      </c>
      <c r="I65" s="243">
        <f t="shared" si="5"/>
        <v>1836.54</v>
      </c>
      <c r="J65" s="243">
        <f t="shared" si="5"/>
        <v>1836.54</v>
      </c>
      <c r="K65" s="243">
        <f t="shared" si="5"/>
        <v>0</v>
      </c>
    </row>
    <row r="66" spans="1:11" ht="40.5" customHeight="1">
      <c r="A66" s="103"/>
      <c r="B66" s="63" t="s">
        <v>2</v>
      </c>
      <c r="C66" s="66" t="s">
        <v>54</v>
      </c>
      <c r="D66" s="95" t="s">
        <v>74</v>
      </c>
      <c r="E66" s="95" t="s">
        <v>69</v>
      </c>
      <c r="F66" s="90" t="s">
        <v>230</v>
      </c>
      <c r="G66" s="95" t="s">
        <v>91</v>
      </c>
      <c r="H66" s="243">
        <v>0</v>
      </c>
      <c r="I66" s="243">
        <v>1836.54</v>
      </c>
      <c r="J66" s="243">
        <f>H66+I66</f>
        <v>1836.54</v>
      </c>
      <c r="K66" s="243">
        <v>0</v>
      </c>
    </row>
    <row r="67" spans="1:11" ht="37.5" customHeight="1">
      <c r="A67" s="103"/>
      <c r="B67" s="63" t="s">
        <v>180</v>
      </c>
      <c r="C67" s="66" t="s">
        <v>54</v>
      </c>
      <c r="D67" s="95" t="s">
        <v>74</v>
      </c>
      <c r="E67" s="95" t="s">
        <v>74</v>
      </c>
      <c r="F67" s="90"/>
      <c r="G67" s="95"/>
      <c r="H67" s="91">
        <v>265.33999999999997</v>
      </c>
      <c r="I67" s="91">
        <f>I68</f>
        <v>0</v>
      </c>
      <c r="J67" s="91">
        <f>J68</f>
        <v>265.34000000000003</v>
      </c>
      <c r="K67" s="91">
        <f>K68</f>
        <v>216.41000000000003</v>
      </c>
    </row>
    <row r="68" spans="1:11" ht="45.75" customHeight="1">
      <c r="A68" s="103"/>
      <c r="B68" s="63" t="s">
        <v>365</v>
      </c>
      <c r="C68" s="66" t="s">
        <v>54</v>
      </c>
      <c r="D68" s="95" t="s">
        <v>74</v>
      </c>
      <c r="E68" s="95" t="s">
        <v>74</v>
      </c>
      <c r="F68" s="90" t="s">
        <v>148</v>
      </c>
      <c r="G68" s="95"/>
      <c r="H68" s="91">
        <v>265.33999999999997</v>
      </c>
      <c r="I68" s="91">
        <f>I69+I70+I71</f>
        <v>0</v>
      </c>
      <c r="J68" s="91">
        <f>J69+J70+J71</f>
        <v>265.34000000000003</v>
      </c>
      <c r="K68" s="91">
        <f>K69+K70+K71</f>
        <v>216.41000000000003</v>
      </c>
    </row>
    <row r="69" spans="1:11" ht="35.25" customHeight="1">
      <c r="A69" s="103"/>
      <c r="B69" s="130" t="s">
        <v>165</v>
      </c>
      <c r="C69" s="90" t="s">
        <v>54</v>
      </c>
      <c r="D69" s="90" t="s">
        <v>74</v>
      </c>
      <c r="E69" s="90" t="s">
        <v>74</v>
      </c>
      <c r="F69" s="90" t="s">
        <v>148</v>
      </c>
      <c r="G69" s="90" t="s">
        <v>84</v>
      </c>
      <c r="H69" s="91">
        <v>166.21</v>
      </c>
      <c r="I69" s="91">
        <v>0</v>
      </c>
      <c r="J69" s="91">
        <f>H69+I69</f>
        <v>166.21</v>
      </c>
      <c r="K69" s="91">
        <v>166.21</v>
      </c>
    </row>
    <row r="70" spans="1:11" ht="81.75" customHeight="1">
      <c r="A70" s="103"/>
      <c r="B70" s="93" t="s">
        <v>167</v>
      </c>
      <c r="C70" s="90" t="s">
        <v>54</v>
      </c>
      <c r="D70" s="90" t="s">
        <v>74</v>
      </c>
      <c r="E70" s="90" t="s">
        <v>74</v>
      </c>
      <c r="F70" s="90" t="s">
        <v>148</v>
      </c>
      <c r="G70" s="90" t="s">
        <v>166</v>
      </c>
      <c r="H70" s="91">
        <v>50.2</v>
      </c>
      <c r="I70" s="91">
        <v>0</v>
      </c>
      <c r="J70" s="91">
        <f>H70+I70</f>
        <v>50.2</v>
      </c>
      <c r="K70" s="91">
        <v>50.2</v>
      </c>
    </row>
    <row r="71" spans="1:11" ht="39.75" customHeight="1">
      <c r="A71" s="103"/>
      <c r="B71" s="93" t="s">
        <v>211</v>
      </c>
      <c r="C71" s="90" t="s">
        <v>54</v>
      </c>
      <c r="D71" s="90" t="s">
        <v>74</v>
      </c>
      <c r="E71" s="90" t="s">
        <v>74</v>
      </c>
      <c r="F71" s="113" t="s">
        <v>214</v>
      </c>
      <c r="G71" s="43"/>
      <c r="H71" s="91">
        <v>48.93</v>
      </c>
      <c r="I71" s="91">
        <f>I72+I73</f>
        <v>0</v>
      </c>
      <c r="J71" s="91">
        <f>J72+J73</f>
        <v>48.93</v>
      </c>
      <c r="K71" s="91">
        <f>K72+K73</f>
        <v>0</v>
      </c>
    </row>
    <row r="72" spans="1:11" ht="43.5" customHeight="1">
      <c r="A72" s="103"/>
      <c r="B72" s="93" t="s">
        <v>165</v>
      </c>
      <c r="C72" s="90" t="s">
        <v>54</v>
      </c>
      <c r="D72" s="90" t="s">
        <v>74</v>
      </c>
      <c r="E72" s="90" t="s">
        <v>74</v>
      </c>
      <c r="F72" s="113" t="s">
        <v>214</v>
      </c>
      <c r="G72" s="43" t="s">
        <v>84</v>
      </c>
      <c r="H72" s="91">
        <v>37.58</v>
      </c>
      <c r="I72" s="91">
        <v>0</v>
      </c>
      <c r="J72" s="91">
        <f>H72+I72</f>
        <v>37.58</v>
      </c>
      <c r="K72" s="237">
        <v>0</v>
      </c>
    </row>
    <row r="73" spans="1:11" ht="66" customHeight="1">
      <c r="A73" s="103"/>
      <c r="B73" s="93" t="s">
        <v>167</v>
      </c>
      <c r="C73" s="90" t="s">
        <v>54</v>
      </c>
      <c r="D73" s="90" t="s">
        <v>74</v>
      </c>
      <c r="E73" s="90" t="s">
        <v>74</v>
      </c>
      <c r="F73" s="113" t="s">
        <v>214</v>
      </c>
      <c r="G73" s="43" t="s">
        <v>166</v>
      </c>
      <c r="H73" s="91">
        <v>11.35</v>
      </c>
      <c r="I73" s="91">
        <v>0</v>
      </c>
      <c r="J73" s="91">
        <f>H73+I73</f>
        <v>11.35</v>
      </c>
      <c r="K73" s="237">
        <v>0</v>
      </c>
    </row>
    <row r="74" spans="1:11" s="22" customFormat="1" ht="23.25" customHeight="1">
      <c r="A74" s="100" t="s">
        <v>93</v>
      </c>
      <c r="B74" s="87" t="s">
        <v>7</v>
      </c>
      <c r="C74" s="70" t="s">
        <v>54</v>
      </c>
      <c r="D74" s="94" t="s">
        <v>8</v>
      </c>
      <c r="E74" s="94"/>
      <c r="F74" s="94"/>
      <c r="G74" s="94"/>
      <c r="H74" s="240">
        <v>392</v>
      </c>
      <c r="I74" s="240">
        <f t="shared" ref="I74:K76" si="6">I75</f>
        <v>0</v>
      </c>
      <c r="J74" s="240">
        <f t="shared" si="6"/>
        <v>392</v>
      </c>
      <c r="K74" s="240">
        <f t="shared" si="6"/>
        <v>295.74</v>
      </c>
    </row>
    <row r="75" spans="1:11" ht="22.5" customHeight="1">
      <c r="A75" s="103"/>
      <c r="B75" s="63" t="s">
        <v>9</v>
      </c>
      <c r="C75" s="66" t="s">
        <v>54</v>
      </c>
      <c r="D75" s="95" t="s">
        <v>8</v>
      </c>
      <c r="E75" s="95" t="s">
        <v>8</v>
      </c>
      <c r="F75" s="95"/>
      <c r="G75" s="95"/>
      <c r="H75" s="236">
        <v>392</v>
      </c>
      <c r="I75" s="236">
        <f t="shared" si="6"/>
        <v>0</v>
      </c>
      <c r="J75" s="236">
        <f t="shared" si="6"/>
        <v>392</v>
      </c>
      <c r="K75" s="236">
        <f t="shared" si="6"/>
        <v>295.74</v>
      </c>
    </row>
    <row r="76" spans="1:11" ht="66.75" customHeight="1">
      <c r="A76" s="103"/>
      <c r="B76" s="108" t="s">
        <v>366</v>
      </c>
      <c r="C76" s="66" t="s">
        <v>54</v>
      </c>
      <c r="D76" s="95" t="s">
        <v>8</v>
      </c>
      <c r="E76" s="95" t="s">
        <v>8</v>
      </c>
      <c r="F76" s="90" t="s">
        <v>153</v>
      </c>
      <c r="G76" s="95"/>
      <c r="H76" s="236">
        <v>392</v>
      </c>
      <c r="I76" s="236">
        <f t="shared" si="6"/>
        <v>0</v>
      </c>
      <c r="J76" s="236">
        <f t="shared" si="6"/>
        <v>392</v>
      </c>
      <c r="K76" s="236">
        <f t="shared" si="6"/>
        <v>295.74</v>
      </c>
    </row>
    <row r="77" spans="1:11" ht="40.5" customHeight="1">
      <c r="A77" s="103"/>
      <c r="B77" s="63" t="s">
        <v>190</v>
      </c>
      <c r="C77" s="66" t="s">
        <v>54</v>
      </c>
      <c r="D77" s="95" t="s">
        <v>8</v>
      </c>
      <c r="E77" s="95" t="s">
        <v>8</v>
      </c>
      <c r="F77" s="90" t="s">
        <v>154</v>
      </c>
      <c r="G77" s="95"/>
      <c r="H77" s="67">
        <v>392</v>
      </c>
      <c r="I77" s="67">
        <f>I78+I79</f>
        <v>0</v>
      </c>
      <c r="J77" s="67">
        <f>J78+J79</f>
        <v>392</v>
      </c>
      <c r="K77" s="67">
        <f>K78+K79</f>
        <v>295.74</v>
      </c>
    </row>
    <row r="78" spans="1:11" ht="50.25" customHeight="1">
      <c r="A78" s="103"/>
      <c r="B78" s="96" t="s">
        <v>2</v>
      </c>
      <c r="C78" s="66" t="s">
        <v>54</v>
      </c>
      <c r="D78" s="95" t="s">
        <v>8</v>
      </c>
      <c r="E78" s="95" t="s">
        <v>8</v>
      </c>
      <c r="F78" s="90" t="s">
        <v>154</v>
      </c>
      <c r="G78" s="95" t="s">
        <v>91</v>
      </c>
      <c r="H78" s="236">
        <v>311.89</v>
      </c>
      <c r="I78" s="67">
        <v>0</v>
      </c>
      <c r="J78" s="91">
        <f>H78+I78</f>
        <v>311.89</v>
      </c>
      <c r="K78" s="236">
        <v>215.63</v>
      </c>
    </row>
    <row r="79" spans="1:11" ht="36.75" customHeight="1">
      <c r="A79" s="103"/>
      <c r="B79" s="39" t="s">
        <v>87</v>
      </c>
      <c r="C79" s="66" t="s">
        <v>54</v>
      </c>
      <c r="D79" s="95" t="s">
        <v>8</v>
      </c>
      <c r="E79" s="95" t="s">
        <v>8</v>
      </c>
      <c r="F79" s="90" t="s">
        <v>154</v>
      </c>
      <c r="G79" s="95" t="s">
        <v>92</v>
      </c>
      <c r="H79" s="236">
        <v>80.11</v>
      </c>
      <c r="I79" s="67">
        <v>0</v>
      </c>
      <c r="J79" s="91">
        <f>H79+I79</f>
        <v>80.11</v>
      </c>
      <c r="K79" s="236">
        <v>80.11</v>
      </c>
    </row>
    <row r="80" spans="1:11" s="22" customFormat="1" ht="18.75">
      <c r="A80" s="100" t="s">
        <v>94</v>
      </c>
      <c r="B80" s="99" t="s">
        <v>95</v>
      </c>
      <c r="C80" s="97" t="s">
        <v>54</v>
      </c>
      <c r="D80" s="97" t="s">
        <v>77</v>
      </c>
      <c r="E80" s="97"/>
      <c r="F80" s="97"/>
      <c r="G80" s="97"/>
      <c r="H80" s="98">
        <v>2936.39</v>
      </c>
      <c r="I80" s="98">
        <f t="shared" ref="I80:K82" si="7">I81</f>
        <v>0</v>
      </c>
      <c r="J80" s="98">
        <f t="shared" si="7"/>
        <v>2936.39</v>
      </c>
      <c r="K80" s="98">
        <f t="shared" si="7"/>
        <v>2898.18</v>
      </c>
    </row>
    <row r="81" spans="1:11" ht="18.75">
      <c r="A81" s="100"/>
      <c r="B81" s="92" t="s">
        <v>27</v>
      </c>
      <c r="C81" s="90" t="s">
        <v>54</v>
      </c>
      <c r="D81" s="90" t="s">
        <v>77</v>
      </c>
      <c r="E81" s="90" t="s">
        <v>64</v>
      </c>
      <c r="F81" s="90"/>
      <c r="G81" s="90"/>
      <c r="H81" s="236">
        <v>2936.39</v>
      </c>
      <c r="I81" s="236">
        <f t="shared" si="7"/>
        <v>0</v>
      </c>
      <c r="J81" s="236">
        <f t="shared" si="7"/>
        <v>2936.39</v>
      </c>
      <c r="K81" s="236">
        <f t="shared" si="7"/>
        <v>2898.18</v>
      </c>
    </row>
    <row r="82" spans="1:11" ht="65.25" customHeight="1">
      <c r="A82" s="100"/>
      <c r="B82" s="108" t="s">
        <v>366</v>
      </c>
      <c r="C82" s="90" t="s">
        <v>54</v>
      </c>
      <c r="D82" s="90" t="s">
        <v>77</v>
      </c>
      <c r="E82" s="90" t="s">
        <v>64</v>
      </c>
      <c r="F82" s="90" t="s">
        <v>153</v>
      </c>
      <c r="G82" s="90"/>
      <c r="H82" s="236">
        <v>2936.39</v>
      </c>
      <c r="I82" s="236">
        <f t="shared" si="7"/>
        <v>0</v>
      </c>
      <c r="J82" s="236">
        <f t="shared" si="7"/>
        <v>2936.39</v>
      </c>
      <c r="K82" s="236">
        <f t="shared" si="7"/>
        <v>2898.18</v>
      </c>
    </row>
    <row r="83" spans="1:11" ht="19.5">
      <c r="A83" s="102"/>
      <c r="B83" s="92" t="s">
        <v>248</v>
      </c>
      <c r="C83" s="90" t="s">
        <v>54</v>
      </c>
      <c r="D83" s="90" t="s">
        <v>77</v>
      </c>
      <c r="E83" s="90" t="s">
        <v>64</v>
      </c>
      <c r="F83" s="90" t="s">
        <v>155</v>
      </c>
      <c r="G83" s="90"/>
      <c r="H83" s="236">
        <v>2936.39</v>
      </c>
      <c r="I83" s="236">
        <f>I84+I85</f>
        <v>0</v>
      </c>
      <c r="J83" s="236">
        <f>J84+J85</f>
        <v>2936.39</v>
      </c>
      <c r="K83" s="236">
        <f>K84+K85</f>
        <v>2898.18</v>
      </c>
    </row>
    <row r="84" spans="1:11" ht="68.25" customHeight="1">
      <c r="A84" s="93"/>
      <c r="B84" s="96" t="s">
        <v>127</v>
      </c>
      <c r="C84" s="90" t="s">
        <v>54</v>
      </c>
      <c r="D84" s="90" t="s">
        <v>77</v>
      </c>
      <c r="E84" s="90" t="s">
        <v>64</v>
      </c>
      <c r="F84" s="90" t="s">
        <v>155</v>
      </c>
      <c r="G84" s="90" t="s">
        <v>11</v>
      </c>
      <c r="H84" s="236">
        <v>2890.85</v>
      </c>
      <c r="I84" s="91">
        <v>0</v>
      </c>
      <c r="J84" s="91">
        <f>H84+I84</f>
        <v>2890.85</v>
      </c>
      <c r="K84" s="236">
        <v>2898.18</v>
      </c>
    </row>
    <row r="85" spans="1:11" ht="38.25" customHeight="1">
      <c r="A85" s="93"/>
      <c r="B85" s="165" t="s">
        <v>211</v>
      </c>
      <c r="C85" s="90"/>
      <c r="D85" s="90" t="s">
        <v>77</v>
      </c>
      <c r="E85" s="90" t="s">
        <v>64</v>
      </c>
      <c r="F85" s="90" t="s">
        <v>217</v>
      </c>
      <c r="G85" s="90" t="s">
        <v>11</v>
      </c>
      <c r="H85" s="91">
        <v>45.54</v>
      </c>
      <c r="I85" s="91">
        <v>0</v>
      </c>
      <c r="J85" s="91">
        <f>H85+I85</f>
        <v>45.54</v>
      </c>
      <c r="K85" s="168">
        <v>0</v>
      </c>
    </row>
    <row r="86" spans="1:11" ht="27.75" customHeight="1">
      <c r="A86" s="100" t="s">
        <v>367</v>
      </c>
      <c r="B86" s="88" t="s">
        <v>368</v>
      </c>
      <c r="C86" s="107" t="s">
        <v>54</v>
      </c>
      <c r="D86" s="109" t="s">
        <v>79</v>
      </c>
      <c r="E86" s="109"/>
      <c r="F86" s="109"/>
      <c r="G86" s="109"/>
      <c r="H86" s="98">
        <v>265.36</v>
      </c>
      <c r="I86" s="98">
        <f>I87</f>
        <v>0</v>
      </c>
      <c r="J86" s="98">
        <f>J87</f>
        <v>265.36</v>
      </c>
      <c r="K86" s="98">
        <f>K87</f>
        <v>216.91</v>
      </c>
    </row>
    <row r="87" spans="1:11" ht="46.5" customHeight="1">
      <c r="A87" s="93"/>
      <c r="B87" s="241" t="s">
        <v>369</v>
      </c>
      <c r="C87" s="90" t="s">
        <v>54</v>
      </c>
      <c r="D87" s="90" t="s">
        <v>79</v>
      </c>
      <c r="E87" s="90" t="s">
        <v>74</v>
      </c>
      <c r="F87" s="90"/>
      <c r="G87" s="90"/>
      <c r="H87" s="236">
        <v>265.36</v>
      </c>
      <c r="I87" s="236">
        <f t="shared" ref="I87:K88" si="8">I88</f>
        <v>0</v>
      </c>
      <c r="J87" s="236">
        <f t="shared" si="8"/>
        <v>265.36</v>
      </c>
      <c r="K87" s="236">
        <f t="shared" si="8"/>
        <v>216.91</v>
      </c>
    </row>
    <row r="88" spans="1:11" ht="60.75" customHeight="1">
      <c r="A88" s="93"/>
      <c r="B88" s="108" t="s">
        <v>370</v>
      </c>
      <c r="C88" s="90" t="s">
        <v>54</v>
      </c>
      <c r="D88" s="90" t="s">
        <v>79</v>
      </c>
      <c r="E88" s="90" t="s">
        <v>74</v>
      </c>
      <c r="F88" s="90" t="s">
        <v>153</v>
      </c>
      <c r="G88" s="90"/>
      <c r="H88" s="236">
        <v>265.36</v>
      </c>
      <c r="I88" s="236">
        <f t="shared" si="8"/>
        <v>0</v>
      </c>
      <c r="J88" s="236">
        <f t="shared" si="8"/>
        <v>265.36</v>
      </c>
      <c r="K88" s="236">
        <f t="shared" si="8"/>
        <v>216.91</v>
      </c>
    </row>
    <row r="89" spans="1:11" ht="40.5" customHeight="1">
      <c r="A89" s="103"/>
      <c r="B89" s="63" t="s">
        <v>190</v>
      </c>
      <c r="C89" s="66" t="s">
        <v>54</v>
      </c>
      <c r="D89" s="95" t="s">
        <v>79</v>
      </c>
      <c r="E89" s="95" t="s">
        <v>74</v>
      </c>
      <c r="F89" s="90" t="s">
        <v>154</v>
      </c>
      <c r="G89" s="95"/>
      <c r="H89" s="91">
        <v>265.36</v>
      </c>
      <c r="I89" s="91">
        <f>I90+I91+I92</f>
        <v>0</v>
      </c>
      <c r="J89" s="91">
        <f>J90+J91+J92</f>
        <v>265.36</v>
      </c>
      <c r="K89" s="91">
        <f>K90+K91+K92</f>
        <v>216.91</v>
      </c>
    </row>
    <row r="90" spans="1:11" ht="31.5" customHeight="1">
      <c r="A90" s="103"/>
      <c r="B90" s="242" t="s">
        <v>165</v>
      </c>
      <c r="C90" s="66" t="s">
        <v>54</v>
      </c>
      <c r="D90" s="95" t="s">
        <v>79</v>
      </c>
      <c r="E90" s="95" t="s">
        <v>74</v>
      </c>
      <c r="F90" s="90" t="s">
        <v>154</v>
      </c>
      <c r="G90" s="95" t="s">
        <v>84</v>
      </c>
      <c r="H90" s="236">
        <v>166.6</v>
      </c>
      <c r="I90" s="91">
        <v>0</v>
      </c>
      <c r="J90" s="67">
        <f>H90+I90</f>
        <v>166.6</v>
      </c>
      <c r="K90" s="236">
        <v>166.6</v>
      </c>
    </row>
    <row r="91" spans="1:11" ht="56.25" customHeight="1">
      <c r="A91" s="103"/>
      <c r="B91" s="93" t="s">
        <v>167</v>
      </c>
      <c r="C91" s="66" t="s">
        <v>54</v>
      </c>
      <c r="D91" s="95" t="s">
        <v>79</v>
      </c>
      <c r="E91" s="95" t="s">
        <v>74</v>
      </c>
      <c r="F91" s="90" t="s">
        <v>154</v>
      </c>
      <c r="G91" s="95" t="s">
        <v>166</v>
      </c>
      <c r="H91" s="236">
        <v>50.31</v>
      </c>
      <c r="I91" s="91">
        <v>0</v>
      </c>
      <c r="J91" s="67">
        <f>H91+I91</f>
        <v>50.31</v>
      </c>
      <c r="K91" s="236">
        <v>50.31</v>
      </c>
    </row>
    <row r="92" spans="1:11" s="22" customFormat="1" ht="48" customHeight="1">
      <c r="A92" s="143"/>
      <c r="B92" s="93" t="s">
        <v>211</v>
      </c>
      <c r="C92" s="90" t="s">
        <v>54</v>
      </c>
      <c r="D92" s="90" t="s">
        <v>79</v>
      </c>
      <c r="E92" s="90" t="s">
        <v>74</v>
      </c>
      <c r="F92" s="113" t="s">
        <v>215</v>
      </c>
      <c r="G92" s="43"/>
      <c r="H92" s="243">
        <v>48.45</v>
      </c>
      <c r="I92" s="243">
        <f>I93+I94</f>
        <v>0</v>
      </c>
      <c r="J92" s="243">
        <f>J93+J94</f>
        <v>48.45</v>
      </c>
      <c r="K92" s="243">
        <f>K93+K94</f>
        <v>0</v>
      </c>
    </row>
    <row r="93" spans="1:11" s="22" customFormat="1" ht="51" customHeight="1">
      <c r="A93" s="143"/>
      <c r="B93" s="93" t="s">
        <v>165</v>
      </c>
      <c r="C93" s="90" t="s">
        <v>54</v>
      </c>
      <c r="D93" s="90" t="s">
        <v>79</v>
      </c>
      <c r="E93" s="90" t="s">
        <v>74</v>
      </c>
      <c r="F93" s="113" t="s">
        <v>215</v>
      </c>
      <c r="G93" s="43" t="s">
        <v>84</v>
      </c>
      <c r="H93" s="243">
        <v>37.21</v>
      </c>
      <c r="I93" s="124">
        <v>0</v>
      </c>
      <c r="J93" s="124">
        <f>H93+I93</f>
        <v>37.21</v>
      </c>
      <c r="K93" s="237">
        <v>0</v>
      </c>
    </row>
    <row r="94" spans="1:11" s="22" customFormat="1" ht="66.75" customHeight="1">
      <c r="A94" s="143"/>
      <c r="B94" s="93" t="s">
        <v>167</v>
      </c>
      <c r="C94" s="90" t="s">
        <v>54</v>
      </c>
      <c r="D94" s="90" t="s">
        <v>79</v>
      </c>
      <c r="E94" s="90" t="s">
        <v>74</v>
      </c>
      <c r="F94" s="113" t="s">
        <v>215</v>
      </c>
      <c r="G94" s="43" t="s">
        <v>166</v>
      </c>
      <c r="H94" s="243">
        <v>11.24</v>
      </c>
      <c r="I94" s="124">
        <v>0</v>
      </c>
      <c r="J94" s="124">
        <f>H94+I94</f>
        <v>11.24</v>
      </c>
      <c r="K94" s="237">
        <v>0</v>
      </c>
    </row>
    <row r="95" spans="1:11" ht="18.75" customHeight="1">
      <c r="A95" s="121"/>
      <c r="B95" s="122" t="s">
        <v>157</v>
      </c>
      <c r="C95" s="123" t="s">
        <v>54</v>
      </c>
      <c r="D95" s="123" t="s">
        <v>99</v>
      </c>
      <c r="E95" s="123" t="s">
        <v>102</v>
      </c>
      <c r="F95" s="123" t="s">
        <v>101</v>
      </c>
      <c r="G95" s="123"/>
      <c r="H95" s="236">
        <v>215.55</v>
      </c>
      <c r="I95" s="124">
        <f>I96</f>
        <v>0</v>
      </c>
      <c r="J95" s="124">
        <f>J96</f>
        <v>215.55</v>
      </c>
      <c r="K95" s="236">
        <f>K96</f>
        <v>410.2</v>
      </c>
    </row>
    <row r="96" spans="1:11" ht="20.25" customHeight="1">
      <c r="A96" s="121"/>
      <c r="B96" s="122" t="s">
        <v>81</v>
      </c>
      <c r="C96" s="123" t="s">
        <v>54</v>
      </c>
      <c r="D96" s="123" t="s">
        <v>99</v>
      </c>
      <c r="E96" s="123" t="s">
        <v>99</v>
      </c>
      <c r="F96" s="123" t="s">
        <v>103</v>
      </c>
      <c r="G96" s="123" t="s">
        <v>104</v>
      </c>
      <c r="H96" s="236">
        <v>215.55</v>
      </c>
      <c r="I96" s="124">
        <v>0</v>
      </c>
      <c r="J96" s="124">
        <f>H96+I96</f>
        <v>215.55</v>
      </c>
      <c r="K96" s="236">
        <v>410.2</v>
      </c>
    </row>
    <row r="97" spans="1:11" ht="39" customHeight="1">
      <c r="A97" s="284" t="s">
        <v>26</v>
      </c>
      <c r="B97" s="284"/>
      <c r="C97" s="284"/>
      <c r="D97" s="284"/>
      <c r="E97" s="284"/>
      <c r="F97" s="284"/>
      <c r="G97" s="114"/>
      <c r="H97" s="114">
        <v>8621.8700000000008</v>
      </c>
      <c r="I97" s="114">
        <f>I10</f>
        <v>1818.18</v>
      </c>
      <c r="J97" s="114">
        <f>J10</f>
        <v>10440.049999999999</v>
      </c>
      <c r="K97" s="114">
        <f>K10</f>
        <v>8204</v>
      </c>
    </row>
    <row r="98" spans="1:11" ht="18.75">
      <c r="J98" s="141"/>
      <c r="K98" s="141"/>
    </row>
  </sheetData>
  <mergeCells count="11">
    <mergeCell ref="A97:F97"/>
    <mergeCell ref="H1:K1"/>
    <mergeCell ref="A4:K4"/>
    <mergeCell ref="G6:J6"/>
    <mergeCell ref="A7:A8"/>
    <mergeCell ref="B7:B8"/>
    <mergeCell ref="C7:G7"/>
    <mergeCell ref="H7:H8"/>
    <mergeCell ref="I7:I8"/>
    <mergeCell ref="J7:J8"/>
    <mergeCell ref="K7:K8"/>
  </mergeCells>
  <phoneticPr fontId="4" type="noConversion"/>
  <pageMargins left="0.75" right="0.75" top="1" bottom="1" header="0.5" footer="0.5"/>
  <pageSetup paperSize="9" scale="4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E21"/>
  <sheetViews>
    <sheetView view="pageBreakPreview" zoomScale="75" workbookViewId="0">
      <selection activeCell="A6" sqref="A6:E6"/>
    </sheetView>
  </sheetViews>
  <sheetFormatPr defaultRowHeight="12.75"/>
  <cols>
    <col min="2" max="2" width="83.42578125" customWidth="1"/>
    <col min="3" max="3" width="17.140625" customWidth="1"/>
    <col min="4" max="4" width="16.7109375" customWidth="1"/>
    <col min="5" max="5" width="23.7109375" customWidth="1"/>
  </cols>
  <sheetData>
    <row r="1" spans="1:5" ht="123.75" customHeight="1">
      <c r="B1" s="146"/>
      <c r="C1" s="146"/>
      <c r="D1" s="294" t="s">
        <v>385</v>
      </c>
      <c r="E1" s="294"/>
    </row>
    <row r="2" spans="1:5" ht="32.25" customHeight="1">
      <c r="B2" s="146"/>
      <c r="C2" s="146"/>
      <c r="D2" s="146"/>
      <c r="E2" s="146"/>
    </row>
    <row r="3" spans="1:5" ht="18.75" customHeight="1">
      <c r="A3" s="1"/>
      <c r="B3" s="1"/>
      <c r="C3" s="1"/>
      <c r="D3" s="1"/>
      <c r="E3" s="1"/>
    </row>
    <row r="4" spans="1:5" ht="39" customHeight="1">
      <c r="A4" s="295" t="s">
        <v>221</v>
      </c>
      <c r="B4" s="295"/>
      <c r="C4" s="295"/>
      <c r="D4" s="295"/>
      <c r="E4" s="295"/>
    </row>
    <row r="5" spans="1:5" ht="26.25" customHeight="1">
      <c r="A5" s="147"/>
      <c r="B5" s="147"/>
      <c r="C5" s="147"/>
      <c r="D5" s="147"/>
      <c r="E5" s="147"/>
    </row>
    <row r="6" spans="1:5" ht="15" customHeight="1">
      <c r="A6" s="296" t="s">
        <v>47</v>
      </c>
      <c r="B6" s="296"/>
      <c r="C6" s="296"/>
      <c r="D6" s="296"/>
      <c r="E6" s="296"/>
    </row>
    <row r="7" spans="1:5" ht="37.5" customHeight="1">
      <c r="A7" s="153" t="s">
        <v>182</v>
      </c>
      <c r="B7" s="152" t="s">
        <v>183</v>
      </c>
      <c r="C7" s="152" t="s">
        <v>222</v>
      </c>
      <c r="D7" s="152" t="s">
        <v>223</v>
      </c>
      <c r="E7" s="154" t="s">
        <v>208</v>
      </c>
    </row>
    <row r="8" spans="1:5" ht="57.75" customHeight="1">
      <c r="A8" s="148" t="s">
        <v>64</v>
      </c>
      <c r="B8" s="149" t="s">
        <v>295</v>
      </c>
      <c r="C8" s="148">
        <v>10036.030000000001</v>
      </c>
      <c r="D8" s="148">
        <v>7692.98</v>
      </c>
      <c r="E8" s="257">
        <v>7098.82</v>
      </c>
    </row>
    <row r="9" spans="1:5" ht="95.25" customHeight="1">
      <c r="A9" s="211" t="s">
        <v>66</v>
      </c>
      <c r="B9" s="149" t="s">
        <v>227</v>
      </c>
      <c r="C9" s="148">
        <v>2389.9899999999998</v>
      </c>
      <c r="D9" s="148">
        <v>1836.54</v>
      </c>
      <c r="E9" s="150">
        <v>0</v>
      </c>
    </row>
    <row r="10" spans="1:5" ht="41.25" customHeight="1">
      <c r="A10" s="211" t="s">
        <v>69</v>
      </c>
      <c r="B10" s="149" t="s">
        <v>283</v>
      </c>
      <c r="C10" s="148">
        <f>2406.19+150</f>
        <v>2556.19</v>
      </c>
      <c r="D10" s="148">
        <v>0</v>
      </c>
      <c r="E10" s="150">
        <v>0</v>
      </c>
    </row>
    <row r="11" spans="1:5" s="151" customFormat="1" ht="32.25" customHeight="1">
      <c r="A11" s="155"/>
      <c r="B11" s="155" t="s">
        <v>184</v>
      </c>
      <c r="C11" s="157">
        <f>C8+C9+C10</f>
        <v>14982.210000000001</v>
      </c>
      <c r="D11" s="157">
        <f>D8+D9+D10</f>
        <v>9529.52</v>
      </c>
      <c r="E11" s="157">
        <f>E8+E9+E10</f>
        <v>7098.82</v>
      </c>
    </row>
    <row r="21" spans="2:2">
      <c r="B21" t="s">
        <v>168</v>
      </c>
    </row>
  </sheetData>
  <mergeCells count="3">
    <mergeCell ref="D1:E1"/>
    <mergeCell ref="A4:E4"/>
    <mergeCell ref="A6:E6"/>
  </mergeCells>
  <phoneticPr fontId="4" type="noConversion"/>
  <pageMargins left="0.75" right="0.75" top="1" bottom="1" header="0.5" footer="0.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Прил1!Область_печати</vt:lpstr>
      <vt:lpstr>Прил3!Область_печати</vt:lpstr>
      <vt:lpstr>Прил7!Область_печати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Admin</cp:lastModifiedBy>
  <cp:lastPrinted>2020-11-05T03:31:17Z</cp:lastPrinted>
  <dcterms:created xsi:type="dcterms:W3CDTF">2007-09-12T09:25:25Z</dcterms:created>
  <dcterms:modified xsi:type="dcterms:W3CDTF">2020-12-08T03:25:36Z</dcterms:modified>
</cp:coreProperties>
</file>