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2"/>
  </bookViews>
  <sheets>
    <sheet name="Прил1" sheetId="18" r:id="rId1"/>
    <sheet name="Прил2" sheetId="20" r:id="rId2"/>
    <sheet name="Прил3" sheetId="56" r:id="rId3"/>
    <sheet name="Прил4" sheetId="47" r:id="rId4"/>
  </sheets>
  <definedNames>
    <definedName name="_Toc105952697" localSheetId="1">Прил2!#REF!</definedName>
    <definedName name="_Toc105952698" localSheetId="1">Прил2!#REF!</definedName>
    <definedName name="_xlnm.Print_Area" localSheetId="0">Прил1!$A$1:$F$44</definedName>
    <definedName name="_xlnm.Print_Area" localSheetId="1">Прил2!$A$1:$E$51</definedName>
    <definedName name="_xlnm.Print_Area" localSheetId="2">Прил3!$A$1:$F$81</definedName>
    <definedName name="_xlnm.Print_Area" localSheetId="3">Прил4!$A$1:$J$120</definedName>
    <definedName name="_xlnm.Print_Area">#REF!</definedName>
    <definedName name="п">#REF!</definedName>
  </definedNames>
  <calcPr calcId="114210"/>
</workbook>
</file>

<file path=xl/calcChain.xml><?xml version="1.0" encoding="utf-8"?>
<calcChain xmlns="http://schemas.openxmlformats.org/spreadsheetml/2006/main">
  <c r="F76" i="56"/>
  <c r="E76"/>
  <c r="F79"/>
  <c r="F57"/>
  <c r="E57"/>
  <c r="F60"/>
  <c r="E68"/>
  <c r="E24"/>
  <c r="F33"/>
  <c r="E33"/>
  <c r="F35"/>
  <c r="E35"/>
  <c r="F36"/>
  <c r="D35"/>
  <c r="F17"/>
  <c r="F19"/>
  <c r="F13"/>
  <c r="E13"/>
  <c r="F16"/>
  <c r="D21" i="20"/>
  <c r="I90" i="47"/>
  <c r="I87"/>
  <c r="I86"/>
  <c r="I70"/>
  <c r="I8"/>
  <c r="I120"/>
  <c r="D7" i="20"/>
  <c r="D19"/>
  <c r="D35"/>
  <c r="I78" i="47"/>
  <c r="J62"/>
  <c r="J59"/>
  <c r="J58"/>
  <c r="J57"/>
  <c r="I59"/>
  <c r="I58"/>
  <c r="I57"/>
  <c r="I52"/>
  <c r="J68"/>
  <c r="J69"/>
  <c r="I68"/>
  <c r="H68"/>
  <c r="J52"/>
  <c r="J61"/>
  <c r="J63"/>
  <c r="I63"/>
  <c r="H63"/>
  <c r="J55"/>
  <c r="I55"/>
  <c r="J53"/>
  <c r="I53"/>
  <c r="J56"/>
  <c r="J25"/>
  <c r="J21"/>
  <c r="J19"/>
  <c r="I19"/>
  <c r="J22"/>
  <c r="F27" i="18"/>
  <c r="E27"/>
  <c r="F28"/>
  <c r="F29"/>
  <c r="E28"/>
  <c r="D28"/>
  <c r="F59" i="56"/>
  <c r="F64"/>
  <c r="F58"/>
  <c r="F62"/>
  <c r="F63"/>
  <c r="F61"/>
  <c r="F56"/>
  <c r="F27"/>
  <c r="F26"/>
  <c r="F32"/>
  <c r="F31"/>
  <c r="F30"/>
  <c r="F25"/>
  <c r="F28"/>
  <c r="F29"/>
  <c r="F34"/>
  <c r="F24"/>
  <c r="F38"/>
  <c r="F37"/>
  <c r="F42"/>
  <c r="F41"/>
  <c r="F44"/>
  <c r="F43"/>
  <c r="F40"/>
  <c r="F39"/>
  <c r="F23"/>
  <c r="F11"/>
  <c r="F12"/>
  <c r="F14"/>
  <c r="F15"/>
  <c r="F18"/>
  <c r="F21"/>
  <c r="F22"/>
  <c r="F20"/>
  <c r="F10"/>
  <c r="F9"/>
  <c r="F47"/>
  <c r="F46"/>
  <c r="F49"/>
  <c r="F50"/>
  <c r="F51"/>
  <c r="F52"/>
  <c r="F54"/>
  <c r="F55"/>
  <c r="F53"/>
  <c r="F48"/>
  <c r="F45"/>
  <c r="F8"/>
  <c r="F72"/>
  <c r="F73"/>
  <c r="F71"/>
  <c r="F75"/>
  <c r="F74"/>
  <c r="F77"/>
  <c r="F78"/>
  <c r="F70"/>
  <c r="F80"/>
  <c r="F67"/>
  <c r="F66"/>
  <c r="F69"/>
  <c r="F68"/>
  <c r="F65"/>
  <c r="F81"/>
  <c r="E56"/>
  <c r="E30"/>
  <c r="E39"/>
  <c r="E23"/>
  <c r="E10"/>
  <c r="E9"/>
  <c r="E46"/>
  <c r="E45"/>
  <c r="E8"/>
  <c r="E66"/>
  <c r="E65"/>
  <c r="E70"/>
  <c r="E81"/>
  <c r="E8" i="18"/>
  <c r="E18"/>
  <c r="E17"/>
  <c r="E23"/>
  <c r="E20"/>
  <c r="E7"/>
  <c r="F7"/>
  <c r="F31"/>
  <c r="F30"/>
  <c r="F26"/>
  <c r="F6"/>
  <c r="E30"/>
  <c r="E26"/>
  <c r="E6"/>
  <c r="E21" i="20"/>
  <c r="E22"/>
  <c r="E20"/>
  <c r="E19"/>
  <c r="D16"/>
  <c r="E16"/>
  <c r="E8"/>
  <c r="E9"/>
  <c r="E10"/>
  <c r="E11"/>
  <c r="E7"/>
  <c r="D12"/>
  <c r="E12"/>
  <c r="D23"/>
  <c r="E23"/>
  <c r="D25"/>
  <c r="E25"/>
  <c r="D29"/>
  <c r="E29"/>
  <c r="D33"/>
  <c r="E33"/>
  <c r="E28"/>
  <c r="E27"/>
  <c r="E35"/>
  <c r="D27"/>
  <c r="J36" i="47"/>
  <c r="J35"/>
  <c r="J34"/>
  <c r="J33"/>
  <c r="J12"/>
  <c r="J13"/>
  <c r="J11"/>
  <c r="J10"/>
  <c r="J17"/>
  <c r="J18"/>
  <c r="J20"/>
  <c r="J23"/>
  <c r="J24"/>
  <c r="J27"/>
  <c r="J28"/>
  <c r="J26"/>
  <c r="J16"/>
  <c r="J15"/>
  <c r="J14"/>
  <c r="J32"/>
  <c r="J31"/>
  <c r="J30"/>
  <c r="J29"/>
  <c r="J9"/>
  <c r="J78"/>
  <c r="J79"/>
  <c r="J80"/>
  <c r="J77"/>
  <c r="J76"/>
  <c r="J83"/>
  <c r="J82"/>
  <c r="J85"/>
  <c r="J84"/>
  <c r="J81"/>
  <c r="J75"/>
  <c r="J89"/>
  <c r="J92"/>
  <c r="J91"/>
  <c r="J90"/>
  <c r="J88"/>
  <c r="J87"/>
  <c r="J86"/>
  <c r="J74"/>
  <c r="J73"/>
  <c r="J72"/>
  <c r="J71"/>
  <c r="J70"/>
  <c r="J67"/>
  <c r="J66"/>
  <c r="J65"/>
  <c r="J60"/>
  <c r="J64"/>
  <c r="J54"/>
  <c r="J51"/>
  <c r="J42"/>
  <c r="J41"/>
  <c r="J40"/>
  <c r="J39"/>
  <c r="J38"/>
  <c r="J46"/>
  <c r="J45"/>
  <c r="J44"/>
  <c r="J43"/>
  <c r="J50"/>
  <c r="J49"/>
  <c r="J48"/>
  <c r="J47"/>
  <c r="J37"/>
  <c r="J97"/>
  <c r="J98"/>
  <c r="J96"/>
  <c r="J95"/>
  <c r="J94"/>
  <c r="J93"/>
  <c r="J103"/>
  <c r="J102"/>
  <c r="J101"/>
  <c r="J100"/>
  <c r="J99"/>
  <c r="J113"/>
  <c r="J114"/>
  <c r="J118"/>
  <c r="J119"/>
  <c r="J117"/>
  <c r="J112"/>
  <c r="J111"/>
  <c r="J110"/>
  <c r="J109"/>
  <c r="J116"/>
  <c r="J115"/>
  <c r="J108"/>
  <c r="J107"/>
  <c r="J106"/>
  <c r="J105"/>
  <c r="J104"/>
  <c r="J8"/>
  <c r="I35"/>
  <c r="I34"/>
  <c r="I33"/>
  <c r="I16"/>
  <c r="I15"/>
  <c r="I14"/>
  <c r="I9"/>
  <c r="I77"/>
  <c r="I76"/>
  <c r="I84"/>
  <c r="I82"/>
  <c r="I81"/>
  <c r="I75"/>
  <c r="I73"/>
  <c r="I72"/>
  <c r="I71"/>
  <c r="I65"/>
  <c r="I51"/>
  <c r="I107"/>
  <c r="I106"/>
  <c r="I105"/>
  <c r="I104"/>
  <c r="I102"/>
  <c r="I101"/>
  <c r="I100"/>
  <c r="I99"/>
  <c r="E39" i="18"/>
  <c r="F39"/>
  <c r="F42"/>
  <c r="F41"/>
  <c r="F38"/>
  <c r="F34"/>
  <c r="F37"/>
  <c r="F33"/>
  <c r="E41"/>
  <c r="E38"/>
  <c r="E33"/>
  <c r="E35"/>
  <c r="E34"/>
  <c r="E32"/>
  <c r="F32"/>
  <c r="F43"/>
  <c r="E61" i="56"/>
  <c r="E53"/>
  <c r="E48"/>
  <c r="E20"/>
  <c r="E17" i="20"/>
  <c r="I26" i="47"/>
  <c r="I117"/>
  <c r="I112"/>
  <c r="I111"/>
  <c r="I40"/>
  <c r="I39"/>
  <c r="I38"/>
  <c r="I45"/>
  <c r="I44"/>
  <c r="I43"/>
  <c r="I49"/>
  <c r="I48"/>
  <c r="I47"/>
  <c r="I37"/>
  <c r="E34" i="20"/>
  <c r="I31" i="47"/>
  <c r="I30"/>
  <c r="I29"/>
  <c r="I11"/>
  <c r="I10"/>
  <c r="I110"/>
  <c r="I109"/>
  <c r="I96"/>
  <c r="I95"/>
  <c r="I94"/>
  <c r="I93"/>
  <c r="E21" i="18"/>
  <c r="E43"/>
  <c r="D8" i="56"/>
  <c r="F20" i="18"/>
  <c r="E41" i="56"/>
  <c r="E43"/>
  <c r="E37"/>
  <c r="E71"/>
  <c r="E74"/>
  <c r="E13" i="20"/>
  <c r="E14"/>
  <c r="E15"/>
  <c r="E18"/>
  <c r="E24"/>
  <c r="E26"/>
  <c r="E30"/>
  <c r="E31"/>
  <c r="E32"/>
  <c r="F21" i="18"/>
  <c r="F23"/>
  <c r="F17"/>
  <c r="F8"/>
  <c r="F9"/>
  <c r="F10"/>
  <c r="F11"/>
  <c r="F12"/>
  <c r="F13"/>
  <c r="F14"/>
  <c r="F15"/>
  <c r="F16"/>
  <c r="F18"/>
  <c r="F19"/>
  <c r="F22"/>
  <c r="F24"/>
  <c r="F25"/>
  <c r="F35"/>
  <c r="F36"/>
  <c r="F40"/>
  <c r="J120" i="47"/>
</calcChain>
</file>

<file path=xl/sharedStrings.xml><?xml version="1.0" encoding="utf-8"?>
<sst xmlns="http://schemas.openxmlformats.org/spreadsheetml/2006/main" count="962" uniqueCount="296">
  <si>
    <t>Администрация Онгудайского сельского поселения</t>
  </si>
  <si>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</si>
  <si>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</si>
  <si>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</si>
  <si>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</si>
  <si>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</si>
  <si>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</si>
  <si>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</si>
  <si>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</si>
  <si>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</si>
  <si>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</si>
  <si>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611</t>
  </si>
  <si>
    <t>1.7.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</si>
  <si>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</si>
  <si>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</si>
  <si>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</si>
  <si>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</si>
  <si>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</si>
  <si>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</si>
  <si>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</si>
  <si>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</si>
  <si>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</si>
  <si>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</si>
  <si>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</si>
  <si>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</si>
  <si>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</si>
  <si>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</si>
  <si>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</si>
  <si>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</si>
  <si>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</si>
  <si>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</si>
  <si>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</si>
  <si>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</si>
  <si>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</si>
  <si>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</si>
  <si>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</si>
  <si>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</si>
  <si>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</si>
  <si>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</si>
  <si>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</si>
  <si>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</si>
  <si>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</si>
  <si>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</si>
  <si>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</si>
  <si>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</si>
  <si>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</si>
  <si>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</si>
  <si>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</si>
  <si>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</si>
  <si>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</si>
  <si>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</si>
  <si>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</si>
  <si>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</si>
  <si>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</si>
  <si>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(тыс. рублей)</t>
  </si>
  <si>
    <t>1 03 02000 01 0000 110</t>
  </si>
  <si>
    <t>Раздел, подраздел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</si>
  <si>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</si>
  <si>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</si>
  <si>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</si>
  <si>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</si>
  <si>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</si>
  <si>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</si>
  <si>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</si>
  <si>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</si>
  <si>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</si>
  <si>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</si>
  <si>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</si>
  <si>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</si>
  <si>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Дотации на выравнивание бюджетной обеспеченности</t>
  </si>
  <si>
    <t>Общегосударственные вопросы</t>
  </si>
  <si>
    <t>01</t>
  </si>
  <si>
    <t>1.1.</t>
  </si>
  <si>
    <t>02</t>
  </si>
  <si>
    <t>1.2.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</si>
  <si>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</si>
  <si>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</si>
  <si>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</si>
  <si>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</si>
  <si>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</si>
  <si>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</si>
  <si>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</si>
  <si>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</si>
  <si>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</si>
  <si>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</si>
  <si>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</si>
  <si>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</si>
  <si>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</si>
  <si>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Прочие расходы</t>
  </si>
  <si>
    <t>Условно утвержденные расходы</t>
  </si>
  <si>
    <t>Итого расходов</t>
  </si>
  <si>
    <t>1.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</si>
  <si>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</si>
  <si>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</si>
  <si>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</si>
  <si>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</si>
  <si>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Уплата прочих налогов, сборов и иных платежей</t>
  </si>
  <si>
    <t>1.3.</t>
  </si>
  <si>
    <t>1.4.</t>
  </si>
  <si>
    <t>244</t>
  </si>
  <si>
    <t>851</t>
  </si>
  <si>
    <t>1.5.</t>
  </si>
  <si>
    <t>1.6.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</si>
  <si>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</si>
  <si>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</si>
  <si>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</si>
  <si>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</si>
  <si>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99</t>
  </si>
  <si>
    <t>09</t>
  </si>
  <si>
    <t>0000000</t>
  </si>
  <si>
    <t>00</t>
  </si>
  <si>
    <t>9990000</t>
  </si>
  <si>
    <t>999</t>
  </si>
  <si>
    <t>НАЛОГОВЫЕ И НЕНАЛОГОВЫЕ ДОХОДЫ</t>
  </si>
  <si>
    <t>НАЛОГОВЫЕ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</si>
  <si>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</si>
  <si>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</si>
  <si>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</si>
  <si>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</si>
  <si>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</si>
  <si>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</si>
  <si>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</si>
  <si>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</si>
  <si>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</si>
  <si>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</si>
  <si>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</si>
  <si>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</si>
  <si>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</si>
  <si>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</si>
  <si>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</si>
  <si>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</si>
  <si>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</si>
  <si>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</si>
  <si>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</si>
  <si>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</si>
  <si>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</si>
  <si>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</si>
  <si>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</si>
  <si>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</si>
  <si>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</si>
  <si>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</si>
  <si>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</si>
  <si>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</si>
  <si>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</si>
  <si>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Муниципальная программа "Комплексное развитие территории Онгудайского сельского поселения на 2015-2018г.г"</t>
  </si>
  <si>
    <t>10</t>
  </si>
  <si>
    <t>Обеспечение пожарной безопасности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</si>
  <si>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</si>
  <si>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</si>
  <si>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</si>
  <si>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</si>
  <si>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</si>
  <si>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</si>
  <si>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</si>
  <si>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</si>
  <si>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</si>
  <si>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1 06 06033 00 0000 110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</si>
  <si>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</si>
  <si>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</si>
  <si>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</si>
  <si>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</si>
  <si>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</si>
  <si>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0120100000</t>
  </si>
  <si>
    <t>0100000000</t>
  </si>
  <si>
    <t>0120400000</t>
  </si>
  <si>
    <t>0120500000</t>
  </si>
  <si>
    <t>0140000000</t>
  </si>
  <si>
    <t>0140200000</t>
  </si>
  <si>
    <t>0130000000</t>
  </si>
  <si>
    <t>0130300000</t>
  </si>
  <si>
    <t>0130100000</t>
  </si>
  <si>
    <t>9900000000</t>
  </si>
  <si>
    <t>990000Ш000</t>
  </si>
  <si>
    <t xml:space="preserve">Прочие расходы </t>
  </si>
  <si>
    <t>0309</t>
  </si>
  <si>
    <t>0412</t>
  </si>
  <si>
    <t>010А101100</t>
  </si>
  <si>
    <t>010А101110</t>
  </si>
  <si>
    <t>010А101190</t>
  </si>
  <si>
    <t>990А001100</t>
  </si>
  <si>
    <t>990000Ш600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</si>
  <si>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</si>
  <si>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</si>
  <si>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</si>
  <si>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Код бюджетной классификации</t>
  </si>
  <si>
    <t>Ведомство</t>
  </si>
  <si>
    <t>Обеспечение проведения выборов и референдумов</t>
  </si>
  <si>
    <t>99Г0916000</t>
  </si>
  <si>
    <t>Подготовка и проведение выборов и референдумов</t>
  </si>
  <si>
    <t>0107</t>
  </si>
  <si>
    <t>9999</t>
  </si>
  <si>
    <t>9900</t>
  </si>
  <si>
    <t>2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</si>
  <si>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</si>
  <si>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</si>
  <si>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Изменения (+,-)</t>
  </si>
  <si>
    <t>тыс.рублей</t>
  </si>
  <si>
    <t>8</t>
  </si>
  <si>
    <t>Уплата иных платежей</t>
  </si>
  <si>
    <t>853</t>
  </si>
  <si>
    <t>Другие вопросы в области жилищно-коммунального хозяйства</t>
  </si>
  <si>
    <t>0505</t>
  </si>
  <si>
    <t>990000000</t>
  </si>
  <si>
    <t>2019 год</t>
  </si>
  <si>
    <t>880</t>
  </si>
  <si>
    <t>010А101000</t>
  </si>
  <si>
    <t>Основное мероприятие: Материально-техническое обеспечение Администрации Онгудайского сельского поселения</t>
  </si>
  <si>
    <t>Расходы на обеспечение функций Администрации Онгудайского сельского поселения</t>
  </si>
  <si>
    <t>Основное мероприятие: Повышение уровня благоустройства</t>
  </si>
  <si>
    <t>Основное мероприятие: Обеспечение пожарной безопасности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</si>
  <si>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характера.</t>
  </si>
  <si>
    <t>Основное мероприятие: Профилактика терроризма и экстремизма</t>
  </si>
  <si>
    <t xml:space="preserve">Основное мероприятие: Развитие культуры  </t>
  </si>
  <si>
    <t>Основное мероприятие: Развитие физической культуры и спорта</t>
  </si>
  <si>
    <t>Основное мероприятие: Развитие молодежной политики</t>
  </si>
  <si>
    <t>Основное мероприятие: Повышение эффективности использования земельных участков</t>
  </si>
  <si>
    <t>Основное мероприятие: Обеспечение защиты населения и территории поселения от чрезвычайных ситуаций природного и техногенного характера</t>
  </si>
  <si>
    <t>Подпрограмма "Развитие социально-культурной сферы Онгудайского сельского поселения"</t>
  </si>
  <si>
    <t>Подпрограмма "Повышение качества управления муниципальным имуществом и земельными ресурсами Онгудайского сельского поселения"</t>
  </si>
  <si>
    <t xml:space="preserve">Основное мероприятие: Обеспечение пожарной безопасности </t>
  </si>
  <si>
    <t xml:space="preserve">Основное мероприятие:Развитие культуры </t>
  </si>
  <si>
    <t xml:space="preserve"> 2019 год</t>
  </si>
  <si>
    <t>Итого с изменениями, 2019 год</t>
  </si>
  <si>
    <t>Ведомственная структура расходов бюджета муниципального образования Онгудайское сельское поселение на 2019 год</t>
  </si>
  <si>
    <t>Уплата прочих налогов, сборов и иных платежей.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</si>
  <si>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видов расходов классификации расходов бюджета муниципального образования Онгудайское сельское поселение на 2019 год.</t>
  </si>
  <si>
    <t>Распределение
бюджета муниципального образования  Онгудайское сельское поселение на 2019 год по разделам и подразделам функциональной классификации расходов</t>
  </si>
  <si>
    <t>Подпрограмма "Развитие социально-культурной сферы Онгудайского сельского поселения" муниципальной программы "Комплексное развитие территории Онгудайского сельского поселения"</t>
  </si>
  <si>
    <t>Обеспечивающая подпрограмма "Обеспечение деятельности Администрации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</si>
  <si>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"Устойчивое развитие систем жизнеобеспечения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</si>
  <si>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"Повышение качества управления муниципальным имуществом и земельными ресурсами Онгудайского сельского поселения" муниципальной программы "Комплексное развитие территории Онгудайского сельского поселения"</t>
  </si>
  <si>
    <t>Подпрограмма "Развитие социально-культурной сферы Онгудайского сельского поселения на 2015-2018г.г." муниципальной программы "Комплексное развитие территории Онгудайского сельского поселения"</t>
  </si>
  <si>
    <t>Итого с изменениями 2019 год</t>
  </si>
  <si>
    <t>Прогнозируемые объемы поступлений доходов в бюджет муниципального образования Онгудайское сельское поселение на 2019 год</t>
  </si>
  <si>
    <t>Обеспечивающая подпрограмма Обеспечение деятельности Администрации Онгудайского сельского поселения.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</si>
  <si>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</si>
  <si>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2 02 15001 10 0000 150</t>
  </si>
  <si>
    <t>2 02 45160 10 0000 150</t>
  </si>
  <si>
    <t>2 02 10000 00 0000 150</t>
  </si>
  <si>
    <t>2 02 15001 00 0000 150</t>
  </si>
  <si>
    <t>2 02 45160 00 0000 150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</si>
  <si>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</si>
  <si>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</si>
  <si>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 xml:space="preserve">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</si>
  <si>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</si>
  <si>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 2 02 4000 00 0000 150</t>
  </si>
  <si>
    <t>Дорожное хозяйство (Дорожные фонды)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</si>
  <si>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</si>
  <si>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01201200Д0</t>
  </si>
  <si>
    <t>990000Ш500</t>
  </si>
  <si>
    <t>01402S7900</t>
  </si>
  <si>
    <t>Субсидии на выплаты по оплате труда работников</t>
  </si>
  <si>
    <t>010А1S8500</t>
  </si>
  <si>
    <t>01402S8500</t>
  </si>
  <si>
    <t>01201S8500</t>
  </si>
  <si>
    <t>01303S8500</t>
  </si>
  <si>
    <t>0409</t>
  </si>
  <si>
    <t>Дорожная деятельность</t>
  </si>
  <si>
    <t>Софинансирование субсидий на проведение мероприятий по внесению изменений в документы территориального планирования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</si>
  <si>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</si>
  <si>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</si>
  <si>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Коммунальное хозяйство</t>
  </si>
  <si>
    <t>Основное мероприятие:Развитие систем коммунальной инфраструктуры</t>
  </si>
  <si>
    <t>0120320000</t>
  </si>
  <si>
    <t>Муниципальная программа формирования современной городской среды муниципального образования Онгудайское сельское поселение "Формирование современной городской среды на территории муниципального образования Онгудайское сельское поселение на 2018-2022 годы"</t>
  </si>
  <si>
    <t>0200000000</t>
  </si>
  <si>
    <t>0220000000</t>
  </si>
  <si>
    <t>Основное мероприятие: Реализация мероприятий, направленных на благоустройство площади имени В.И.Ленина в с.Онгудай в рамках подпрограммы "Повышение уровня благоустройства общественных территорий муниципального образования Онгудайское сельское поселение в 2018-2022 году"</t>
  </si>
  <si>
    <t>022F255550</t>
  </si>
  <si>
    <t>Субсидии на реализацию программ формирования современной городской среды</t>
  </si>
  <si>
    <t>Социальная политика</t>
  </si>
  <si>
    <t>Социальное обеспечение населения</t>
  </si>
  <si>
    <t>Метериальная помощь</t>
  </si>
  <si>
    <t>9900000100</t>
  </si>
  <si>
    <t>Пособия, компенсации и иные социальные выплаты гражданам, кроме публичных нормативных обязательств</t>
  </si>
  <si>
    <t>321</t>
  </si>
  <si>
    <t>0502</t>
  </si>
  <si>
    <t>1000</t>
  </si>
  <si>
    <t>1003</t>
  </si>
  <si>
    <t>Основное мероприятие: Развитие систем коммунальной инфраструктуры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</si>
  <si>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</si>
  <si>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</si>
  <si>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</si>
  <si>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</si>
  <si>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1 14 02053 10 0000 410</t>
  </si>
  <si>
    <t>831</t>
  </si>
  <si>
    <t xml:space="preserve">Исполнение судебных актов Российской Федерации и мировых соглашений по возмещению причиненного вреда </t>
  </si>
  <si>
    <t>01201S22Д0</t>
  </si>
  <si>
    <t>Субсидии на исполнение полномочий в части дорожной деятельности в отношении автомобильных дорог местного значения вне границ населенных пунктов в границах муниципального района и обеспечения безопасности дорожного движения на них в том числе ремонт дорог</t>
  </si>
  <si>
    <t>Софинансирование субсидии на проведение мероприятий по внесению изменений в документы территориального планирования.</t>
  </si>
  <si>
    <t>Трансферты из резерного фонда Администрации района (аймака). Ремонт кровли аварийного дома.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</si>
  <si>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</si>
  <si>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Приложение 1
к решению от 19.11.2019г. №11-5 «О внесении изменений и дополнений в бюджет муниципального образования Онгудайское сельское поселение
на 2019 год и на плановый период 2020 и 2021 годы» </t>
  </si>
  <si>
    <t>Приложение 2
к решению от 19.11.2019г. № 11-5 «О внесении изменений и дополнений в бюджет муниципального образования Онгудайское сельское поселение
на 2019 год и на плановый период 2020 и 2021 годы»</t>
  </si>
  <si>
    <t>Приложения 3
к решению от 19.11.2019г. № 11-5 «О внесении изменений и дополнений в бюджет 
муниципального образования Онгудайское сельское поселение
на 2019 год и на плановый период 2020 и 2021 годы»</t>
  </si>
  <si>
    <t>Приложение 4
к решению от 19.11.2019г. №11-5  «О внесении изменений и дополнений в бюджет муниципального образования Онгудайское сельское поселение
на 2019 год и на плановый период 2020 и 2021 годы»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</si>
</sst>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3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8"/>
      <name val="Arial Cyr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1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" fillId="0" borderId="0"/>
    <xf numFmtId="0" fontId="22" fillId="0" borderId="0">
      <alignment vertical="top"/>
    </xf>
    <xf numFmtId="0" fontId="38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/>
    <xf numFmtId="0" fontId="8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Fill="1"/>
    <xf numFmtId="0" fontId="6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/>
    <xf numFmtId="0" fontId="5" fillId="0" borderId="0" xfId="0" applyFont="1" applyAlignment="1">
      <alignment horizontal="center" vertical="top" wrapText="1"/>
    </xf>
    <xf numFmtId="0" fontId="24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horizontal="right" vertical="justify"/>
    </xf>
    <xf numFmtId="0" fontId="24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164" fontId="10" fillId="0" borderId="0" xfId="0" quotePrefix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/>
    </xf>
    <xf numFmtId="0" fontId="2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4" fillId="0" borderId="0" xfId="0" applyFont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25" fillId="0" borderId="3" xfId="2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 wrapText="1"/>
    </xf>
    <xf numFmtId="2" fontId="8" fillId="2" borderId="1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justify" vertical="top" wrapText="1"/>
    </xf>
    <xf numFmtId="49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36" fillId="0" borderId="0" xfId="0" applyFont="1" applyFill="1"/>
    <xf numFmtId="0" fontId="37" fillId="0" borderId="0" xfId="0" applyFont="1" applyFill="1"/>
    <xf numFmtId="0" fontId="35" fillId="0" borderId="0" xfId="0" applyFont="1" applyFill="1"/>
    <xf numFmtId="0" fontId="24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2" fontId="8" fillId="0" borderId="0" xfId="0" applyNumberFormat="1" applyFont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8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31" fillId="0" borderId="0" xfId="0" applyFont="1" applyFill="1"/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wrapText="1"/>
    </xf>
    <xf numFmtId="0" fontId="25" fillId="0" borderId="1" xfId="0" applyNumberFormat="1" applyFont="1" applyFill="1" applyBorder="1" applyAlignment="1">
      <alignment vertical="top" wrapText="1"/>
    </xf>
    <xf numFmtId="2" fontId="34" fillId="0" borderId="6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justify" vertical="top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Fill="1"/>
    <xf numFmtId="2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2" fontId="25" fillId="0" borderId="1" xfId="0" applyNumberFormat="1" applyFont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justify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7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34" fillId="0" borderId="3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9" fillId="2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</cellXfs>
  <cellStyles count="11">
    <cellStyle name="Обычный" xfId="0" builtinId="0"/>
    <cellStyle name="Обычный 16" xfId="1"/>
    <cellStyle name="Обычный 18" xfId="2"/>
    <cellStyle name="Обычный 2" xfId="3"/>
    <cellStyle name="Обычный 2 2" xfId="4"/>
    <cellStyle name="Обычный 3" xfId="5"/>
    <cellStyle name="Обычный 4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53"/>
  <sheetViews>
    <sheetView view="pageBreakPreview" zoomScale="75" zoomScaleSheetLayoutView="100" workbookViewId="0">
      <selection activeCell="D1" sqref="D1:F1"/>
    </sheetView>
  </sheetViews>
  <sheetFormatPr defaultRowHeight="12.75"/>
  <cols>
    <col min="1" max="1" width="17.42578125" customWidth="1"/>
    <col min="2" max="2" width="31.7109375" style="8" customWidth="1"/>
    <col min="3" max="3" width="99" style="11" customWidth="1"/>
    <col min="4" max="4" width="13.5703125" style="11" customWidth="1"/>
    <col min="5" max="5" width="15.140625" style="11" customWidth="1"/>
    <col min="6" max="6" width="21.5703125" style="11" customWidth="1"/>
  </cols>
  <sheetData>
    <row r="1" spans="1:6" s="3" customFormat="1" ht="123" customHeight="1">
      <c r="B1" s="5"/>
      <c r="C1" s="6"/>
      <c r="D1" s="214" t="s">
        <v>292</v>
      </c>
      <c r="E1" s="214"/>
      <c r="F1" s="214"/>
    </row>
    <row r="2" spans="1:6" s="34" customFormat="1" ht="45" customHeight="1">
      <c r="A2" s="217" t="s">
        <v>233</v>
      </c>
      <c r="B2" s="218"/>
      <c r="C2" s="218"/>
      <c r="D2" s="218"/>
      <c r="E2" s="218"/>
      <c r="F2" s="218"/>
    </row>
    <row r="3" spans="1:6" s="34" customFormat="1" ht="29.25" customHeight="1">
      <c r="A3" s="165"/>
      <c r="B3" s="33"/>
      <c r="C3" s="33"/>
      <c r="D3" s="33"/>
      <c r="E3" s="33"/>
      <c r="F3" s="186" t="s">
        <v>196</v>
      </c>
    </row>
    <row r="4" spans="1:6" s="34" customFormat="1" ht="56.25">
      <c r="A4" s="30" t="s">
        <v>14</v>
      </c>
      <c r="B4" s="30" t="s">
        <v>155</v>
      </c>
      <c r="C4" s="30" t="s">
        <v>13</v>
      </c>
      <c r="D4" s="30" t="s">
        <v>221</v>
      </c>
      <c r="E4" s="167" t="s">
        <v>195</v>
      </c>
      <c r="F4" s="91" t="s">
        <v>232</v>
      </c>
    </row>
    <row r="5" spans="1:6" s="7" customFormat="1" ht="15.75">
      <c r="A5" s="29">
        <v>1</v>
      </c>
      <c r="B5" s="29">
        <v>2</v>
      </c>
      <c r="C5" s="29">
        <v>3</v>
      </c>
      <c r="D5" s="29">
        <v>4</v>
      </c>
      <c r="E5" s="175">
        <v>4</v>
      </c>
      <c r="F5" s="176">
        <v>5</v>
      </c>
    </row>
    <row r="6" spans="1:6" s="34" customFormat="1" ht="18.75">
      <c r="A6" s="73" t="s">
        <v>62</v>
      </c>
      <c r="B6" s="30" t="s">
        <v>15</v>
      </c>
      <c r="C6" s="74" t="s">
        <v>113</v>
      </c>
      <c r="D6" s="75">
        <v>6710.45</v>
      </c>
      <c r="E6" s="75">
        <f>E7+E26</f>
        <v>430.91999999999996</v>
      </c>
      <c r="F6" s="82">
        <f>F7+F26</f>
        <v>7141.369999999999</v>
      </c>
    </row>
    <row r="7" spans="1:6" s="34" customFormat="1" ht="18.75">
      <c r="A7" s="76"/>
      <c r="B7" s="30"/>
      <c r="C7" s="77" t="s">
        <v>114</v>
      </c>
      <c r="D7" s="78">
        <v>6548.95</v>
      </c>
      <c r="E7" s="78">
        <f>E8+E12+E17+E20</f>
        <v>332.4</v>
      </c>
      <c r="F7" s="70">
        <f t="shared" ref="F7:F25" si="0">D7+E7</f>
        <v>6881.3499999999995</v>
      </c>
    </row>
    <row r="8" spans="1:6" s="34" customFormat="1" ht="18.75">
      <c r="A8" s="69" t="s">
        <v>62</v>
      </c>
      <c r="B8" s="79" t="s">
        <v>16</v>
      </c>
      <c r="C8" s="77" t="s">
        <v>17</v>
      </c>
      <c r="D8" s="78">
        <v>1585.38</v>
      </c>
      <c r="E8" s="171">
        <f>E9+E10+E11</f>
        <v>8.4</v>
      </c>
      <c r="F8" s="70">
        <f t="shared" si="0"/>
        <v>1593.7800000000002</v>
      </c>
    </row>
    <row r="9" spans="1:6" s="34" customFormat="1" ht="81" customHeight="1">
      <c r="A9" s="35">
        <v>182</v>
      </c>
      <c r="B9" s="79" t="s">
        <v>115</v>
      </c>
      <c r="C9" s="80" t="s">
        <v>116</v>
      </c>
      <c r="D9" s="70">
        <v>1579.88</v>
      </c>
      <c r="E9" s="171">
        <v>0</v>
      </c>
      <c r="F9" s="70">
        <f t="shared" si="0"/>
        <v>1579.88</v>
      </c>
    </row>
    <row r="10" spans="1:6" s="34" customFormat="1" ht="107.25" customHeight="1">
      <c r="A10" s="35">
        <v>182</v>
      </c>
      <c r="B10" s="79" t="s">
        <v>117</v>
      </c>
      <c r="C10" s="66" t="s">
        <v>118</v>
      </c>
      <c r="D10" s="70">
        <v>4.5</v>
      </c>
      <c r="E10" s="171">
        <v>0.4</v>
      </c>
      <c r="F10" s="70">
        <f t="shared" si="0"/>
        <v>4.9000000000000004</v>
      </c>
    </row>
    <row r="11" spans="1:6" s="34" customFormat="1" ht="51.75" customHeight="1">
      <c r="A11" s="35">
        <v>182</v>
      </c>
      <c r="B11" s="79" t="s">
        <v>119</v>
      </c>
      <c r="C11" s="66" t="s">
        <v>120</v>
      </c>
      <c r="D11" s="70">
        <v>1</v>
      </c>
      <c r="E11" s="171">
        <v>8</v>
      </c>
      <c r="F11" s="70">
        <f t="shared" si="0"/>
        <v>9</v>
      </c>
    </row>
    <row r="12" spans="1:6" s="34" customFormat="1" ht="37.5" hidden="1">
      <c r="A12" s="69" t="s">
        <v>63</v>
      </c>
      <c r="B12" s="79" t="s">
        <v>55</v>
      </c>
      <c r="C12" s="77" t="s">
        <v>18</v>
      </c>
      <c r="D12" s="78">
        <v>0</v>
      </c>
      <c r="E12" s="171"/>
      <c r="F12" s="70">
        <f t="shared" si="0"/>
        <v>0</v>
      </c>
    </row>
    <row r="13" spans="1:6" s="34" customFormat="1" ht="37.5" hidden="1">
      <c r="A13" s="35">
        <v>100</v>
      </c>
      <c r="B13" s="79" t="s">
        <v>64</v>
      </c>
      <c r="C13" s="81" t="s">
        <v>121</v>
      </c>
      <c r="D13" s="35">
        <v>0</v>
      </c>
      <c r="E13" s="171"/>
      <c r="F13" s="70">
        <f t="shared" si="0"/>
        <v>0</v>
      </c>
    </row>
    <row r="14" spans="1:6" s="34" customFormat="1" ht="56.25" hidden="1">
      <c r="A14" s="35">
        <v>100</v>
      </c>
      <c r="B14" s="79" t="s">
        <v>65</v>
      </c>
      <c r="C14" s="81" t="s">
        <v>122</v>
      </c>
      <c r="D14" s="35">
        <v>0</v>
      </c>
      <c r="E14" s="171"/>
      <c r="F14" s="70">
        <f t="shared" si="0"/>
        <v>0</v>
      </c>
    </row>
    <row r="15" spans="1:6" s="34" customFormat="1" ht="37.5" hidden="1">
      <c r="A15" s="35">
        <v>100</v>
      </c>
      <c r="B15" s="79" t="s">
        <v>66</v>
      </c>
      <c r="C15" s="81" t="s">
        <v>123</v>
      </c>
      <c r="D15" s="78">
        <v>0</v>
      </c>
      <c r="E15" s="171"/>
      <c r="F15" s="70">
        <f t="shared" si="0"/>
        <v>0</v>
      </c>
    </row>
    <row r="16" spans="1:6" s="34" customFormat="1" ht="37.5" hidden="1">
      <c r="A16" s="35">
        <v>100</v>
      </c>
      <c r="B16" s="79" t="s">
        <v>67</v>
      </c>
      <c r="C16" s="81" t="s">
        <v>123</v>
      </c>
      <c r="D16" s="35">
        <v>0</v>
      </c>
      <c r="E16" s="171"/>
      <c r="F16" s="70">
        <f t="shared" si="0"/>
        <v>0</v>
      </c>
    </row>
    <row r="17" spans="1:7" s="36" customFormat="1" ht="18.75">
      <c r="A17" s="73" t="s">
        <v>62</v>
      </c>
      <c r="B17" s="30" t="s">
        <v>19</v>
      </c>
      <c r="C17" s="74" t="s">
        <v>20</v>
      </c>
      <c r="D17" s="75">
        <v>26.66</v>
      </c>
      <c r="E17" s="172">
        <f>E18</f>
        <v>119</v>
      </c>
      <c r="F17" s="82">
        <f t="shared" si="0"/>
        <v>145.66</v>
      </c>
    </row>
    <row r="18" spans="1:7" s="34" customFormat="1" ht="18.75">
      <c r="A18" s="69" t="s">
        <v>62</v>
      </c>
      <c r="B18" s="35" t="s">
        <v>21</v>
      </c>
      <c r="C18" s="77" t="s">
        <v>22</v>
      </c>
      <c r="D18" s="78">
        <v>26.66</v>
      </c>
      <c r="E18" s="171">
        <f>E19</f>
        <v>119</v>
      </c>
      <c r="F18" s="70">
        <f t="shared" si="0"/>
        <v>145.66</v>
      </c>
    </row>
    <row r="19" spans="1:7" s="34" customFormat="1" ht="18.75">
      <c r="A19" s="35">
        <v>182</v>
      </c>
      <c r="B19" s="35" t="s">
        <v>124</v>
      </c>
      <c r="C19" s="77" t="s">
        <v>22</v>
      </c>
      <c r="D19" s="78">
        <v>26.66</v>
      </c>
      <c r="E19" s="171">
        <v>119</v>
      </c>
      <c r="F19" s="70">
        <f t="shared" si="0"/>
        <v>145.66</v>
      </c>
    </row>
    <row r="20" spans="1:7" s="36" customFormat="1" ht="18.75">
      <c r="A20" s="73" t="s">
        <v>62</v>
      </c>
      <c r="B20" s="30" t="s">
        <v>23</v>
      </c>
      <c r="C20" s="74" t="s">
        <v>24</v>
      </c>
      <c r="D20" s="75">
        <v>4936.91</v>
      </c>
      <c r="E20" s="75">
        <f>E21+E23</f>
        <v>205</v>
      </c>
      <c r="F20" s="82">
        <f t="shared" si="0"/>
        <v>5141.91</v>
      </c>
    </row>
    <row r="21" spans="1:7" s="36" customFormat="1" ht="18.75">
      <c r="A21" s="69" t="s">
        <v>62</v>
      </c>
      <c r="B21" s="35" t="s">
        <v>125</v>
      </c>
      <c r="C21" s="77" t="s">
        <v>126</v>
      </c>
      <c r="D21" s="70">
        <v>1801.81</v>
      </c>
      <c r="E21" s="171">
        <f>E22</f>
        <v>0</v>
      </c>
      <c r="F21" s="70">
        <f t="shared" si="0"/>
        <v>1801.81</v>
      </c>
    </row>
    <row r="22" spans="1:7" s="36" customFormat="1" ht="44.25" customHeight="1">
      <c r="A22" s="35">
        <v>182</v>
      </c>
      <c r="B22" s="35" t="s">
        <v>127</v>
      </c>
      <c r="C22" s="81" t="s">
        <v>128</v>
      </c>
      <c r="D22" s="70">
        <v>1801.81</v>
      </c>
      <c r="E22" s="171"/>
      <c r="F22" s="70">
        <f t="shared" si="0"/>
        <v>1801.81</v>
      </c>
    </row>
    <row r="23" spans="1:7" s="34" customFormat="1" ht="18.75">
      <c r="A23" s="69" t="s">
        <v>62</v>
      </c>
      <c r="B23" s="35" t="s">
        <v>129</v>
      </c>
      <c r="C23" s="77" t="s">
        <v>130</v>
      </c>
      <c r="D23" s="78">
        <v>3135.1</v>
      </c>
      <c r="E23" s="171">
        <f>E24+E25</f>
        <v>205</v>
      </c>
      <c r="F23" s="70">
        <f t="shared" si="0"/>
        <v>3340.1</v>
      </c>
    </row>
    <row r="24" spans="1:7" s="34" customFormat="1" ht="37.5">
      <c r="A24" s="69" t="s">
        <v>68</v>
      </c>
      <c r="B24" s="35" t="s">
        <v>156</v>
      </c>
      <c r="C24" s="66" t="s">
        <v>157</v>
      </c>
      <c r="D24" s="70">
        <v>1801.8</v>
      </c>
      <c r="E24" s="171">
        <v>205</v>
      </c>
      <c r="F24" s="70">
        <f t="shared" si="0"/>
        <v>2006.8</v>
      </c>
    </row>
    <row r="25" spans="1:7" s="34" customFormat="1" ht="54" customHeight="1">
      <c r="A25" s="69" t="s">
        <v>68</v>
      </c>
      <c r="B25" s="35" t="s">
        <v>153</v>
      </c>
      <c r="C25" s="81" t="s">
        <v>154</v>
      </c>
      <c r="D25" s="70">
        <v>1333.3</v>
      </c>
      <c r="E25" s="171">
        <v>0</v>
      </c>
      <c r="F25" s="209">
        <f t="shared" si="0"/>
        <v>1333.3</v>
      </c>
      <c r="G25" s="59"/>
    </row>
    <row r="26" spans="1:7" s="36" customFormat="1" ht="16.5" customHeight="1">
      <c r="A26" s="73"/>
      <c r="B26" s="30"/>
      <c r="C26" s="168" t="s">
        <v>25</v>
      </c>
      <c r="D26" s="75">
        <v>161.5</v>
      </c>
      <c r="E26" s="75">
        <f>E27</f>
        <v>98.52</v>
      </c>
      <c r="F26" s="82">
        <f>F27</f>
        <v>260.02</v>
      </c>
      <c r="G26" s="213"/>
    </row>
    <row r="27" spans="1:7" s="34" customFormat="1" ht="54" customHeight="1">
      <c r="A27" s="69" t="s">
        <v>62</v>
      </c>
      <c r="B27" s="30" t="s">
        <v>131</v>
      </c>
      <c r="C27" s="168" t="s">
        <v>26</v>
      </c>
      <c r="D27" s="82">
        <v>161.5</v>
      </c>
      <c r="E27" s="75">
        <f>E30+E28</f>
        <v>98.52</v>
      </c>
      <c r="F27" s="75">
        <f>F30+F28</f>
        <v>260.02</v>
      </c>
      <c r="G27" s="211"/>
    </row>
    <row r="28" spans="1:7" s="34" customFormat="1" ht="82.5" customHeight="1">
      <c r="A28" s="69" t="s">
        <v>62</v>
      </c>
      <c r="B28" s="35" t="s">
        <v>283</v>
      </c>
      <c r="C28" s="212" t="s">
        <v>282</v>
      </c>
      <c r="D28" s="70">
        <f>D29</f>
        <v>0</v>
      </c>
      <c r="E28" s="78">
        <f>E29</f>
        <v>98.52</v>
      </c>
      <c r="F28" s="70">
        <f>D28+E28</f>
        <v>98.52</v>
      </c>
      <c r="G28" s="211"/>
    </row>
    <row r="29" spans="1:7" s="34" customFormat="1" ht="78.75" customHeight="1">
      <c r="A29" s="69" t="s">
        <v>61</v>
      </c>
      <c r="B29" s="35" t="s">
        <v>284</v>
      </c>
      <c r="C29" s="169" t="s">
        <v>291</v>
      </c>
      <c r="D29" s="70">
        <v>0</v>
      </c>
      <c r="E29" s="78">
        <v>98.52</v>
      </c>
      <c r="F29" s="70">
        <f>D29+E29</f>
        <v>98.52</v>
      </c>
      <c r="G29" s="211"/>
    </row>
    <row r="30" spans="1:7" s="34" customFormat="1" ht="54" customHeight="1">
      <c r="A30" s="69" t="s">
        <v>62</v>
      </c>
      <c r="B30" s="35" t="s">
        <v>132</v>
      </c>
      <c r="C30" s="166" t="s">
        <v>133</v>
      </c>
      <c r="D30" s="78">
        <v>161.5</v>
      </c>
      <c r="E30" s="78">
        <f>E31</f>
        <v>0</v>
      </c>
      <c r="F30" s="70">
        <f>F31</f>
        <v>161.5</v>
      </c>
      <c r="G30" s="210"/>
    </row>
    <row r="31" spans="1:7" s="34" customFormat="1" ht="54" customHeight="1">
      <c r="A31" s="69" t="s">
        <v>61</v>
      </c>
      <c r="B31" s="35" t="s">
        <v>280</v>
      </c>
      <c r="C31" s="166" t="s">
        <v>281</v>
      </c>
      <c r="D31" s="78">
        <v>161.5</v>
      </c>
      <c r="E31" s="78">
        <v>0</v>
      </c>
      <c r="F31" s="70">
        <f>D31+E31</f>
        <v>161.5</v>
      </c>
      <c r="G31" s="210"/>
    </row>
    <row r="32" spans="1:7" s="37" customFormat="1" ht="21.75" customHeight="1">
      <c r="A32" s="69" t="s">
        <v>62</v>
      </c>
      <c r="B32" s="30" t="s">
        <v>27</v>
      </c>
      <c r="C32" s="74" t="s">
        <v>134</v>
      </c>
      <c r="D32" s="75">
        <v>4996.6430199999995</v>
      </c>
      <c r="E32" s="172">
        <f>E33</f>
        <v>6025.2789999999995</v>
      </c>
      <c r="F32" s="82">
        <f>D32+E32</f>
        <v>11021.922019999998</v>
      </c>
    </row>
    <row r="33" spans="1:7" s="38" customFormat="1" ht="37.5">
      <c r="A33" s="69" t="s">
        <v>62</v>
      </c>
      <c r="B33" s="30" t="s">
        <v>135</v>
      </c>
      <c r="C33" s="74" t="s">
        <v>28</v>
      </c>
      <c r="D33" s="75">
        <v>4996.6430199999995</v>
      </c>
      <c r="E33" s="172">
        <f>E34+E38+E37</f>
        <v>6025.2789999999995</v>
      </c>
      <c r="F33" s="172">
        <f>F34+F38+F37</f>
        <v>11021.922020000002</v>
      </c>
    </row>
    <row r="34" spans="1:7" s="38" customFormat="1" ht="18.75">
      <c r="A34" s="69" t="s">
        <v>62</v>
      </c>
      <c r="B34" s="35" t="s">
        <v>238</v>
      </c>
      <c r="C34" s="77" t="s">
        <v>193</v>
      </c>
      <c r="D34" s="70">
        <v>1106.1199999999999</v>
      </c>
      <c r="E34" s="171">
        <f>E35</f>
        <v>0</v>
      </c>
      <c r="F34" s="70">
        <f>D34+E34</f>
        <v>1106.1199999999999</v>
      </c>
    </row>
    <row r="35" spans="1:7" s="38" customFormat="1" ht="22.5" customHeight="1">
      <c r="A35" s="69" t="s">
        <v>62</v>
      </c>
      <c r="B35" s="35" t="s">
        <v>239</v>
      </c>
      <c r="C35" s="66" t="s">
        <v>69</v>
      </c>
      <c r="D35" s="70">
        <v>1106.1199999999999</v>
      </c>
      <c r="E35" s="171">
        <f>E36</f>
        <v>0</v>
      </c>
      <c r="F35" s="70">
        <f>D35+E35</f>
        <v>1106.1199999999999</v>
      </c>
    </row>
    <row r="36" spans="1:7" s="38" customFormat="1" ht="24" customHeight="1">
      <c r="A36" s="35">
        <v>801</v>
      </c>
      <c r="B36" s="35" t="s">
        <v>236</v>
      </c>
      <c r="C36" s="66" t="s">
        <v>194</v>
      </c>
      <c r="D36" s="70">
        <v>1106.1199999999999</v>
      </c>
      <c r="E36" s="171">
        <v>0</v>
      </c>
      <c r="F36" s="70">
        <f>D36+E36</f>
        <v>1106.1199999999999</v>
      </c>
    </row>
    <row r="37" spans="1:7" s="38" customFormat="1" ht="38.25" customHeight="1">
      <c r="A37" s="69" t="s">
        <v>61</v>
      </c>
      <c r="B37" s="35" t="s">
        <v>259</v>
      </c>
      <c r="C37" s="66" t="s">
        <v>260</v>
      </c>
      <c r="D37" s="70">
        <v>2020.2020199999999</v>
      </c>
      <c r="E37" s="171">
        <v>0</v>
      </c>
      <c r="F37" s="70">
        <f>D37+E37</f>
        <v>2020.2020199999999</v>
      </c>
    </row>
    <row r="38" spans="1:7" s="38" customFormat="1" ht="24" customHeight="1">
      <c r="A38" s="69" t="s">
        <v>62</v>
      </c>
      <c r="B38" s="89" t="s">
        <v>245</v>
      </c>
      <c r="C38" s="121" t="s">
        <v>151</v>
      </c>
      <c r="D38" s="78">
        <v>1870.3210000000001</v>
      </c>
      <c r="E38" s="78">
        <f>E39+E41</f>
        <v>6025.2789999999995</v>
      </c>
      <c r="F38" s="78">
        <f>F39+F41</f>
        <v>7895.6</v>
      </c>
    </row>
    <row r="39" spans="1:7" s="38" customFormat="1" ht="60" customHeight="1">
      <c r="A39" s="99" t="s">
        <v>62</v>
      </c>
      <c r="B39" s="35" t="s">
        <v>243</v>
      </c>
      <c r="C39" s="80" t="s">
        <v>244</v>
      </c>
      <c r="D39" s="78">
        <v>245.83699999999999</v>
      </c>
      <c r="E39" s="171">
        <f>E40</f>
        <v>5617.29</v>
      </c>
      <c r="F39" s="70">
        <f>D39+E39</f>
        <v>5863.1270000000004</v>
      </c>
    </row>
    <row r="40" spans="1:7" s="38" customFormat="1" ht="62.25" customHeight="1">
      <c r="A40" s="122" t="s">
        <v>61</v>
      </c>
      <c r="B40" s="123" t="s">
        <v>242</v>
      </c>
      <c r="C40" s="193" t="s">
        <v>241</v>
      </c>
      <c r="D40" s="78">
        <v>245.83699999999999</v>
      </c>
      <c r="E40" s="177">
        <v>5617.29</v>
      </c>
      <c r="F40" s="70">
        <f>D40+E40</f>
        <v>5863.1270000000004</v>
      </c>
    </row>
    <row r="41" spans="1:7" s="38" customFormat="1" ht="42" customHeight="1">
      <c r="A41" s="99" t="s">
        <v>62</v>
      </c>
      <c r="B41" s="35" t="s">
        <v>240</v>
      </c>
      <c r="C41" s="80" t="s">
        <v>152</v>
      </c>
      <c r="D41" s="78">
        <v>1624.4840000000002</v>
      </c>
      <c r="E41" s="78">
        <f>E42</f>
        <v>407.98899999999998</v>
      </c>
      <c r="F41" s="70">
        <f>F42</f>
        <v>2032.4730000000002</v>
      </c>
      <c r="G41" s="192"/>
    </row>
    <row r="42" spans="1:7" s="38" customFormat="1" ht="61.5" customHeight="1">
      <c r="A42" s="122" t="s">
        <v>61</v>
      </c>
      <c r="B42" s="123" t="s">
        <v>237</v>
      </c>
      <c r="C42" s="67" t="s">
        <v>235</v>
      </c>
      <c r="D42" s="78">
        <v>1624.4840000000002</v>
      </c>
      <c r="E42" s="78">
        <v>407.98899999999998</v>
      </c>
      <c r="F42" s="70">
        <f>D42+E42</f>
        <v>2032.4730000000002</v>
      </c>
      <c r="G42" s="192"/>
    </row>
    <row r="43" spans="1:7" s="34" customFormat="1" ht="18.75">
      <c r="A43" s="30"/>
      <c r="B43" s="30"/>
      <c r="C43" s="74" t="s">
        <v>136</v>
      </c>
      <c r="D43" s="75">
        <v>11707.09302</v>
      </c>
      <c r="E43" s="75">
        <f>E32+E6</f>
        <v>6456.1989999999996</v>
      </c>
      <c r="F43" s="75">
        <f>F6+F32</f>
        <v>18163.292019999997</v>
      </c>
    </row>
    <row r="44" spans="1:7" s="72" customFormat="1" ht="15">
      <c r="A44" s="108" t="s">
        <v>137</v>
      </c>
      <c r="B44" s="109"/>
      <c r="C44" s="110"/>
      <c r="D44" s="110"/>
      <c r="E44" s="173"/>
      <c r="F44" s="174"/>
    </row>
    <row r="45" spans="1:7" s="31" customFormat="1" ht="39.75" customHeight="1">
      <c r="A45" s="215"/>
      <c r="B45" s="215"/>
      <c r="C45" s="215"/>
      <c r="D45" s="215"/>
      <c r="E45" s="215"/>
      <c r="F45" s="215"/>
    </row>
    <row r="46" spans="1:7" s="31" customFormat="1" ht="33.6" customHeight="1">
      <c r="A46" s="216"/>
      <c r="B46" s="216"/>
      <c r="C46" s="216"/>
      <c r="D46" s="216"/>
      <c r="E46" s="216"/>
      <c r="F46" s="216"/>
    </row>
    <row r="47" spans="1:7" s="31" customFormat="1" ht="18">
      <c r="A47" s="39"/>
      <c r="B47" s="40"/>
      <c r="C47" s="40"/>
      <c r="D47" s="40"/>
      <c r="E47" s="40"/>
      <c r="F47" s="40"/>
    </row>
    <row r="48" spans="1:7" ht="12.75" customHeight="1">
      <c r="A48" s="9"/>
      <c r="B48" s="84"/>
      <c r="C48" s="85"/>
      <c r="D48" s="85"/>
      <c r="E48" s="85"/>
      <c r="F48" s="85"/>
    </row>
    <row r="49" spans="1:6" ht="12.75" customHeight="1">
      <c r="A49" s="9"/>
      <c r="B49" s="85"/>
      <c r="C49" s="85"/>
      <c r="D49" s="85"/>
      <c r="E49" s="85"/>
      <c r="F49" s="85"/>
    </row>
    <row r="50" spans="1:6" ht="12.75" customHeight="1">
      <c r="A50" s="9"/>
      <c r="B50" s="84"/>
      <c r="C50" s="85"/>
      <c r="D50" s="85"/>
      <c r="E50" s="85"/>
      <c r="F50" s="85"/>
    </row>
    <row r="51" spans="1:6">
      <c r="A51" s="9"/>
      <c r="B51" s="85"/>
      <c r="C51" s="85"/>
      <c r="D51" s="85"/>
      <c r="E51" s="85"/>
      <c r="F51" s="85"/>
    </row>
    <row r="52" spans="1:6" ht="26.25" customHeight="1">
      <c r="A52" s="9"/>
      <c r="B52" s="10"/>
      <c r="C52" s="10"/>
      <c r="D52" s="10"/>
      <c r="E52" s="10"/>
      <c r="F52" s="10"/>
    </row>
    <row r="53" spans="1:6">
      <c r="A53" s="9"/>
    </row>
  </sheetData>
  <mergeCells count="4">
    <mergeCell ref="D1:F1"/>
    <mergeCell ref="A45:F45"/>
    <mergeCell ref="A46:F46"/>
    <mergeCell ref="A2:F2"/>
  </mergeCells>
  <phoneticPr fontId="4" type="noConversion"/>
  <pageMargins left="0.62992125984251968" right="0.19685039370078741" top="0.51181102362204722" bottom="0.43307086614173229" header="0.51181102362204722" footer="0.43307086614173229"/>
  <pageSetup paperSize="9" scale="4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L123"/>
  <sheetViews>
    <sheetView view="pageBreakPreview" zoomScaleNormal="90" zoomScaleSheetLayoutView="100" workbookViewId="0">
      <selection activeCell="B1" sqref="B1:E1"/>
    </sheetView>
  </sheetViews>
  <sheetFormatPr defaultRowHeight="12.75"/>
  <cols>
    <col min="1" max="1" width="88.85546875" style="12" customWidth="1"/>
    <col min="2" max="2" width="16.28515625" style="4" customWidth="1"/>
    <col min="3" max="3" width="13.5703125" style="4" customWidth="1"/>
    <col min="4" max="4" width="14.42578125" style="4" customWidth="1"/>
    <col min="5" max="5" width="20.28515625" style="3" customWidth="1"/>
  </cols>
  <sheetData>
    <row r="1" spans="1:12" ht="99.75" customHeight="1">
      <c r="B1" s="220" t="s">
        <v>293</v>
      </c>
      <c r="C1" s="220"/>
      <c r="D1" s="220"/>
      <c r="E1" s="220"/>
    </row>
    <row r="2" spans="1:12" ht="12" customHeight="1">
      <c r="E2" s="15"/>
    </row>
    <row r="3" spans="1:12" ht="64.5" customHeight="1">
      <c r="A3" s="219" t="s">
        <v>226</v>
      </c>
      <c r="B3" s="219"/>
      <c r="C3" s="219"/>
      <c r="D3" s="219"/>
      <c r="E3" s="219"/>
      <c r="F3" s="14"/>
      <c r="G3" s="1"/>
    </row>
    <row r="4" spans="1:12" s="13" customFormat="1" ht="15.75">
      <c r="A4" s="14"/>
      <c r="B4" s="27"/>
      <c r="C4" s="27"/>
      <c r="D4" s="27"/>
      <c r="E4" s="32" t="s">
        <v>54</v>
      </c>
      <c r="F4" s="14"/>
      <c r="G4" s="1"/>
    </row>
    <row r="5" spans="1:12" s="43" customFormat="1" ht="62.25" customHeight="1">
      <c r="A5" s="35" t="s">
        <v>33</v>
      </c>
      <c r="B5" s="35" t="s">
        <v>56</v>
      </c>
      <c r="C5" s="35" t="s">
        <v>221</v>
      </c>
      <c r="D5" s="170" t="s">
        <v>195</v>
      </c>
      <c r="E5" s="67" t="s">
        <v>222</v>
      </c>
    </row>
    <row r="6" spans="1:12" s="43" customFormat="1" ht="18.75">
      <c r="A6" s="35">
        <v>1</v>
      </c>
      <c r="B6" s="42">
        <v>2</v>
      </c>
      <c r="C6" s="42"/>
      <c r="D6" s="42">
        <v>3</v>
      </c>
      <c r="E6" s="35">
        <v>4</v>
      </c>
      <c r="G6" s="47"/>
      <c r="H6" s="48"/>
      <c r="I6" s="48"/>
      <c r="J6" s="49"/>
      <c r="K6" s="50"/>
      <c r="L6" s="47"/>
    </row>
    <row r="7" spans="1:12" s="31" customFormat="1" ht="18.75">
      <c r="A7" s="91" t="s">
        <v>70</v>
      </c>
      <c r="B7" s="111" t="s">
        <v>42</v>
      </c>
      <c r="C7" s="119">
        <v>3473.22</v>
      </c>
      <c r="D7" s="119">
        <f>D8+D9+D10+D11</f>
        <v>-18</v>
      </c>
      <c r="E7" s="119">
        <f>E8+E9+E10+E11</f>
        <v>3455.2200000000003</v>
      </c>
      <c r="G7" s="51"/>
      <c r="H7" s="48"/>
      <c r="I7" s="48"/>
      <c r="J7" s="52"/>
      <c r="K7" s="50"/>
      <c r="L7" s="51"/>
    </row>
    <row r="8" spans="1:12" s="31" customFormat="1" ht="37.5">
      <c r="A8" s="66" t="s">
        <v>148</v>
      </c>
      <c r="B8" s="46" t="s">
        <v>149</v>
      </c>
      <c r="C8" s="90">
        <v>634.98</v>
      </c>
      <c r="D8" s="90">
        <v>0</v>
      </c>
      <c r="E8" s="70">
        <f>D8+C8</f>
        <v>634.98</v>
      </c>
      <c r="G8" s="51"/>
      <c r="H8" s="48"/>
      <c r="I8" s="48"/>
      <c r="J8" s="52"/>
      <c r="K8" s="50"/>
      <c r="L8" s="51"/>
    </row>
    <row r="9" spans="1:12" s="31" customFormat="1" ht="56.25">
      <c r="A9" s="66" t="s">
        <v>32</v>
      </c>
      <c r="B9" s="46" t="s">
        <v>43</v>
      </c>
      <c r="C9" s="90">
        <v>2571.98</v>
      </c>
      <c r="D9" s="90">
        <v>-8</v>
      </c>
      <c r="E9" s="70">
        <f t="shared" ref="E9:E34" si="0">D9+C9</f>
        <v>2563.98</v>
      </c>
      <c r="G9" s="51"/>
      <c r="H9" s="48"/>
      <c r="I9" s="48"/>
      <c r="J9" s="49"/>
      <c r="K9" s="49"/>
      <c r="L9" s="51"/>
    </row>
    <row r="10" spans="1:12" s="31" customFormat="1" ht="18.75">
      <c r="A10" s="66" t="s">
        <v>186</v>
      </c>
      <c r="B10" s="46" t="s">
        <v>189</v>
      </c>
      <c r="C10" s="90">
        <v>241.26</v>
      </c>
      <c r="D10" s="90">
        <v>0</v>
      </c>
      <c r="E10" s="70">
        <f t="shared" si="0"/>
        <v>241.26</v>
      </c>
      <c r="G10" s="51"/>
      <c r="H10" s="48"/>
      <c r="I10" s="48"/>
      <c r="J10" s="49"/>
      <c r="K10" s="49"/>
      <c r="L10" s="51"/>
    </row>
    <row r="11" spans="1:12" s="31" customFormat="1" ht="18.75">
      <c r="A11" s="86" t="s">
        <v>3</v>
      </c>
      <c r="B11" s="46" t="s">
        <v>139</v>
      </c>
      <c r="C11" s="90">
        <v>25</v>
      </c>
      <c r="D11" s="90">
        <v>-10</v>
      </c>
      <c r="E11" s="70">
        <f t="shared" si="0"/>
        <v>15</v>
      </c>
      <c r="G11" s="51"/>
      <c r="H11" s="48"/>
      <c r="I11" s="48"/>
      <c r="J11" s="49"/>
      <c r="K11" s="50"/>
      <c r="L11" s="51"/>
    </row>
    <row r="12" spans="1:12" s="31" customFormat="1" ht="18.75">
      <c r="A12" s="134" t="s">
        <v>77</v>
      </c>
      <c r="B12" s="111" t="s">
        <v>44</v>
      </c>
      <c r="C12" s="119">
        <v>89.2</v>
      </c>
      <c r="D12" s="119">
        <f>D13+D14+D15</f>
        <v>0</v>
      </c>
      <c r="E12" s="82">
        <f t="shared" si="0"/>
        <v>89.2</v>
      </c>
      <c r="G12" s="51"/>
      <c r="H12" s="48"/>
      <c r="I12" s="48"/>
      <c r="J12" s="49"/>
      <c r="K12" s="49"/>
      <c r="L12" s="51"/>
    </row>
    <row r="13" spans="1:12" s="31" customFormat="1" ht="37.5">
      <c r="A13" s="67" t="s">
        <v>158</v>
      </c>
      <c r="B13" s="46" t="s">
        <v>174</v>
      </c>
      <c r="C13" s="90">
        <v>71.2</v>
      </c>
      <c r="D13" s="90">
        <v>0</v>
      </c>
      <c r="E13" s="70">
        <f t="shared" si="0"/>
        <v>71.2</v>
      </c>
      <c r="G13" s="51"/>
      <c r="H13" s="48"/>
      <c r="I13" s="48"/>
      <c r="J13" s="49"/>
      <c r="K13" s="49"/>
      <c r="L13" s="51"/>
    </row>
    <row r="14" spans="1:12" s="31" customFormat="1" ht="18.75">
      <c r="A14" s="97" t="s">
        <v>146</v>
      </c>
      <c r="B14" s="46" t="s">
        <v>150</v>
      </c>
      <c r="C14" s="90">
        <v>17</v>
      </c>
      <c r="D14" s="90">
        <v>0</v>
      </c>
      <c r="E14" s="70">
        <f t="shared" si="0"/>
        <v>17</v>
      </c>
      <c r="G14" s="51"/>
      <c r="H14" s="48"/>
      <c r="I14" s="48"/>
      <c r="J14" s="49"/>
      <c r="K14" s="49"/>
      <c r="L14" s="51"/>
    </row>
    <row r="15" spans="1:12" s="31" customFormat="1" ht="37.5">
      <c r="A15" s="41" t="s">
        <v>104</v>
      </c>
      <c r="B15" s="46" t="s">
        <v>45</v>
      </c>
      <c r="C15" s="90">
        <v>1</v>
      </c>
      <c r="D15" s="90">
        <v>0</v>
      </c>
      <c r="E15" s="70">
        <f t="shared" si="0"/>
        <v>1</v>
      </c>
      <c r="G15" s="51"/>
      <c r="H15" s="48"/>
      <c r="I15" s="53"/>
      <c r="J15" s="49"/>
      <c r="K15" s="49"/>
      <c r="L15" s="51"/>
    </row>
    <row r="16" spans="1:12" s="31" customFormat="1" ht="18.75">
      <c r="A16" s="135" t="s">
        <v>78</v>
      </c>
      <c r="B16" s="73" t="s">
        <v>46</v>
      </c>
      <c r="C16" s="75">
        <v>685.17</v>
      </c>
      <c r="D16" s="75">
        <f>D18+D17</f>
        <v>5322.59</v>
      </c>
      <c r="E16" s="82">
        <f t="shared" si="0"/>
        <v>6007.76</v>
      </c>
      <c r="G16" s="51"/>
      <c r="H16" s="48"/>
      <c r="I16" s="48"/>
      <c r="J16" s="49"/>
      <c r="K16" s="50"/>
      <c r="L16" s="51"/>
    </row>
    <row r="17" spans="1:12" s="31" customFormat="1" ht="18.75">
      <c r="A17" s="68" t="s">
        <v>246</v>
      </c>
      <c r="B17" s="69" t="s">
        <v>256</v>
      </c>
      <c r="C17" s="78">
        <v>175.84</v>
      </c>
      <c r="D17" s="78">
        <v>4767.87</v>
      </c>
      <c r="E17" s="70">
        <f>C17+D17</f>
        <v>4943.71</v>
      </c>
      <c r="G17" s="51"/>
      <c r="H17" s="48"/>
      <c r="I17" s="48"/>
      <c r="J17" s="49"/>
      <c r="K17" s="50"/>
      <c r="L17" s="51"/>
    </row>
    <row r="18" spans="1:12" s="31" customFormat="1" ht="18.75">
      <c r="A18" s="67" t="s">
        <v>159</v>
      </c>
      <c r="B18" s="69" t="s">
        <v>175</v>
      </c>
      <c r="C18" s="78">
        <v>509.33</v>
      </c>
      <c r="D18" s="78">
        <v>554.72</v>
      </c>
      <c r="E18" s="70">
        <f t="shared" si="0"/>
        <v>1064.05</v>
      </c>
      <c r="G18" s="51"/>
      <c r="H18" s="48"/>
      <c r="I18" s="48"/>
      <c r="J18" s="49"/>
      <c r="K18" s="50"/>
      <c r="L18" s="51"/>
    </row>
    <row r="19" spans="1:12" s="31" customFormat="1" ht="18.75">
      <c r="A19" s="136" t="s">
        <v>80</v>
      </c>
      <c r="B19" s="73" t="s">
        <v>47</v>
      </c>
      <c r="C19" s="75">
        <v>3291.53</v>
      </c>
      <c r="D19" s="75">
        <f>D21+D22+D20</f>
        <v>987.03</v>
      </c>
      <c r="E19" s="75">
        <f>E21+E22+E20</f>
        <v>4278.5599999999995</v>
      </c>
      <c r="G19" s="51"/>
      <c r="H19" s="54"/>
      <c r="I19" s="48"/>
      <c r="J19" s="49"/>
      <c r="K19" s="50"/>
      <c r="L19" s="51"/>
    </row>
    <row r="20" spans="1:12" s="31" customFormat="1" ht="18.75">
      <c r="A20" s="67" t="s">
        <v>261</v>
      </c>
      <c r="B20" s="69" t="s">
        <v>276</v>
      </c>
      <c r="C20" s="78">
        <v>70</v>
      </c>
      <c r="D20" s="78">
        <v>849.42</v>
      </c>
      <c r="E20" s="70">
        <f>C20+D20</f>
        <v>919.42</v>
      </c>
      <c r="G20" s="51"/>
      <c r="H20" s="54"/>
      <c r="I20" s="48"/>
      <c r="J20" s="49"/>
      <c r="K20" s="50"/>
      <c r="L20" s="51"/>
    </row>
    <row r="21" spans="1:12" s="31" customFormat="1" ht="18.75">
      <c r="A21" s="67" t="s">
        <v>82</v>
      </c>
      <c r="B21" s="69" t="s">
        <v>48</v>
      </c>
      <c r="C21" s="78">
        <v>2977.37</v>
      </c>
      <c r="D21" s="78">
        <f>129.61+8</f>
        <v>137.61000000000001</v>
      </c>
      <c r="E21" s="70">
        <f t="shared" si="0"/>
        <v>3114.98</v>
      </c>
      <c r="G21" s="51"/>
      <c r="H21" s="48"/>
      <c r="I21" s="53"/>
      <c r="J21" s="49"/>
      <c r="K21" s="49"/>
      <c r="L21" s="51"/>
    </row>
    <row r="22" spans="1:12" s="31" customFormat="1" ht="18.75">
      <c r="A22" s="67" t="s">
        <v>200</v>
      </c>
      <c r="B22" s="69" t="s">
        <v>201</v>
      </c>
      <c r="C22" s="78">
        <v>244.16</v>
      </c>
      <c r="D22" s="78">
        <v>0</v>
      </c>
      <c r="E22" s="70">
        <f t="shared" si="0"/>
        <v>244.16</v>
      </c>
      <c r="G22" s="51"/>
      <c r="H22" s="48"/>
      <c r="I22" s="53"/>
      <c r="J22" s="49"/>
      <c r="K22" s="49"/>
      <c r="L22" s="51"/>
    </row>
    <row r="23" spans="1:12" s="31" customFormat="1" ht="18.75">
      <c r="A23" s="91" t="s">
        <v>7</v>
      </c>
      <c r="B23" s="73" t="s">
        <v>140</v>
      </c>
      <c r="C23" s="75">
        <v>306.10000000000002</v>
      </c>
      <c r="D23" s="75">
        <f>D24</f>
        <v>0</v>
      </c>
      <c r="E23" s="82">
        <f t="shared" si="0"/>
        <v>306.10000000000002</v>
      </c>
      <c r="G23" s="51"/>
      <c r="H23" s="48"/>
      <c r="I23" s="53"/>
      <c r="J23" s="49"/>
      <c r="K23" s="49"/>
      <c r="L23" s="51"/>
    </row>
    <row r="24" spans="1:12" s="31" customFormat="1" ht="18.75">
      <c r="A24" s="66" t="s">
        <v>9</v>
      </c>
      <c r="B24" s="69" t="s">
        <v>141</v>
      </c>
      <c r="C24" s="78">
        <v>306.10000000000002</v>
      </c>
      <c r="D24" s="78">
        <v>0</v>
      </c>
      <c r="E24" s="70">
        <f t="shared" si="0"/>
        <v>306.10000000000002</v>
      </c>
      <c r="G24" s="51"/>
      <c r="H24" s="48"/>
      <c r="I24" s="53"/>
      <c r="J24" s="49"/>
      <c r="K24" s="49"/>
      <c r="L24" s="51"/>
    </row>
    <row r="25" spans="1:12" s="31" customFormat="1" ht="18.75">
      <c r="A25" s="136" t="s">
        <v>83</v>
      </c>
      <c r="B25" s="73" t="s">
        <v>49</v>
      </c>
      <c r="C25" s="75">
        <v>3870.85</v>
      </c>
      <c r="D25" s="75">
        <f>D26</f>
        <v>154.57</v>
      </c>
      <c r="E25" s="82">
        <f t="shared" si="0"/>
        <v>4025.42</v>
      </c>
      <c r="G25" s="51"/>
      <c r="H25" s="48"/>
      <c r="I25" s="48"/>
      <c r="J25" s="49"/>
      <c r="K25" s="50"/>
      <c r="L25" s="51"/>
    </row>
    <row r="26" spans="1:12" s="31" customFormat="1" ht="18.75">
      <c r="A26" s="67" t="s">
        <v>85</v>
      </c>
      <c r="B26" s="69" t="s">
        <v>50</v>
      </c>
      <c r="C26" s="78">
        <v>3870.85</v>
      </c>
      <c r="D26" s="78">
        <v>154.57</v>
      </c>
      <c r="E26" s="70">
        <f t="shared" si="0"/>
        <v>4025.42</v>
      </c>
      <c r="G26" s="51"/>
      <c r="H26" s="53"/>
      <c r="I26" s="53"/>
      <c r="J26" s="49"/>
      <c r="K26" s="50"/>
      <c r="L26" s="51"/>
    </row>
    <row r="27" spans="1:12" s="204" customFormat="1" ht="18.75">
      <c r="A27" s="136" t="s">
        <v>270</v>
      </c>
      <c r="B27" s="73" t="s">
        <v>277</v>
      </c>
      <c r="C27" s="75">
        <v>10</v>
      </c>
      <c r="D27" s="75">
        <f>D28</f>
        <v>10</v>
      </c>
      <c r="E27" s="82">
        <f>E28</f>
        <v>20</v>
      </c>
      <c r="G27" s="205"/>
      <c r="H27" s="206"/>
      <c r="I27" s="206"/>
      <c r="J27" s="207"/>
      <c r="K27" s="208"/>
      <c r="L27" s="205"/>
    </row>
    <row r="28" spans="1:12" s="31" customFormat="1" ht="18.75">
      <c r="A28" s="67" t="s">
        <v>271</v>
      </c>
      <c r="B28" s="69" t="s">
        <v>278</v>
      </c>
      <c r="C28" s="78">
        <v>10</v>
      </c>
      <c r="D28" s="78">
        <v>10</v>
      </c>
      <c r="E28" s="70">
        <f>C28+D28</f>
        <v>20</v>
      </c>
      <c r="G28" s="51"/>
      <c r="H28" s="53"/>
      <c r="I28" s="53"/>
      <c r="J28" s="49"/>
      <c r="K28" s="50"/>
      <c r="L28" s="51"/>
    </row>
    <row r="29" spans="1:12" s="31" customFormat="1" ht="18.75">
      <c r="A29" s="136" t="s">
        <v>86</v>
      </c>
      <c r="B29" s="73" t="s">
        <v>51</v>
      </c>
      <c r="C29" s="75">
        <v>244.16</v>
      </c>
      <c r="D29" s="75">
        <f>D30</f>
        <v>0</v>
      </c>
      <c r="E29" s="82">
        <f t="shared" si="0"/>
        <v>244.16</v>
      </c>
      <c r="G29" s="51"/>
      <c r="H29" s="53"/>
      <c r="I29" s="48"/>
      <c r="J29" s="49"/>
      <c r="K29" s="50"/>
      <c r="L29" s="51"/>
    </row>
    <row r="30" spans="1:12" s="31" customFormat="1" ht="18.75">
      <c r="A30" s="68" t="s">
        <v>52</v>
      </c>
      <c r="B30" s="69" t="s">
        <v>53</v>
      </c>
      <c r="C30" s="78">
        <v>244.16</v>
      </c>
      <c r="D30" s="78">
        <v>0</v>
      </c>
      <c r="E30" s="70">
        <f t="shared" si="0"/>
        <v>244.16</v>
      </c>
      <c r="G30" s="51"/>
      <c r="H30" s="55"/>
      <c r="I30" s="56"/>
      <c r="J30" s="49"/>
      <c r="K30" s="50"/>
      <c r="L30" s="51"/>
    </row>
    <row r="31" spans="1:12" s="31" customFormat="1" ht="18.75" hidden="1">
      <c r="A31" s="136" t="s">
        <v>88</v>
      </c>
      <c r="B31" s="73" t="s">
        <v>107</v>
      </c>
      <c r="C31" s="75">
        <v>0</v>
      </c>
      <c r="D31" s="75"/>
      <c r="E31" s="70">
        <f t="shared" si="0"/>
        <v>0</v>
      </c>
      <c r="F31" s="71"/>
      <c r="G31" s="71"/>
      <c r="H31" s="55"/>
      <c r="I31" s="56"/>
      <c r="J31" s="49"/>
      <c r="K31" s="50"/>
      <c r="L31" s="51"/>
    </row>
    <row r="32" spans="1:12" s="31" customFormat="1" ht="18.75" hidden="1">
      <c r="A32" s="67" t="s">
        <v>89</v>
      </c>
      <c r="B32" s="69">
        <v>99</v>
      </c>
      <c r="C32" s="78">
        <v>0</v>
      </c>
      <c r="D32" s="78"/>
      <c r="E32" s="70">
        <f t="shared" si="0"/>
        <v>0</v>
      </c>
      <c r="F32" s="71"/>
      <c r="G32" s="71"/>
      <c r="H32" s="55"/>
      <c r="I32" s="56"/>
      <c r="J32" s="49"/>
      <c r="K32" s="50"/>
      <c r="L32" s="51"/>
    </row>
    <row r="33" spans="1:6" s="31" customFormat="1" ht="0.75" customHeight="1">
      <c r="A33" s="136" t="s">
        <v>88</v>
      </c>
      <c r="B33" s="73" t="s">
        <v>191</v>
      </c>
      <c r="C33" s="75">
        <v>0</v>
      </c>
      <c r="D33" s="119">
        <f>D34</f>
        <v>0</v>
      </c>
      <c r="E33" s="82">
        <f t="shared" si="0"/>
        <v>0</v>
      </c>
    </row>
    <row r="34" spans="1:6" s="31" customFormat="1" ht="18.75" hidden="1">
      <c r="A34" s="67" t="s">
        <v>89</v>
      </c>
      <c r="B34" s="69" t="s">
        <v>190</v>
      </c>
      <c r="C34" s="78">
        <v>0</v>
      </c>
      <c r="D34" s="90">
        <v>0</v>
      </c>
      <c r="E34" s="70">
        <f t="shared" si="0"/>
        <v>0</v>
      </c>
      <c r="F34" s="51"/>
    </row>
    <row r="35" spans="1:6" s="31" customFormat="1" ht="18.75">
      <c r="A35" s="87" t="s">
        <v>90</v>
      </c>
      <c r="B35" s="180"/>
      <c r="C35" s="119">
        <v>11970.23</v>
      </c>
      <c r="D35" s="119">
        <f>D7+D12+D16+D19+D23+D25+D29+D33+D27</f>
        <v>6456.19</v>
      </c>
      <c r="E35" s="119">
        <f>E7+E12+E16+E19+E23+E25+E29+E33+E27</f>
        <v>18426.420000000002</v>
      </c>
      <c r="F35" s="51"/>
    </row>
    <row r="36" spans="1:6" s="31" customFormat="1" ht="18.75">
      <c r="A36" s="57"/>
      <c r="B36" s="58"/>
      <c r="C36" s="58"/>
      <c r="D36" s="58"/>
      <c r="E36" s="59"/>
      <c r="F36" s="51"/>
    </row>
    <row r="37" spans="1:6" s="31" customFormat="1" ht="18.75">
      <c r="A37" s="57"/>
      <c r="B37" s="58"/>
      <c r="C37" s="58"/>
      <c r="D37" s="58"/>
      <c r="E37" s="59"/>
      <c r="F37" s="51"/>
    </row>
    <row r="38" spans="1:6" s="31" customFormat="1" ht="18.75">
      <c r="A38" s="57"/>
      <c r="B38" s="58"/>
      <c r="C38" s="58"/>
      <c r="D38" s="58"/>
      <c r="E38" s="59"/>
      <c r="F38" s="51"/>
    </row>
    <row r="39" spans="1:6" s="31" customFormat="1" ht="18.75">
      <c r="A39" s="57"/>
      <c r="B39" s="58"/>
      <c r="C39" s="58"/>
      <c r="D39" s="58"/>
      <c r="E39" s="59"/>
      <c r="F39" s="51"/>
    </row>
    <row r="40" spans="1:6" s="31" customFormat="1" ht="18.75">
      <c r="A40" s="57"/>
      <c r="B40" s="58"/>
      <c r="C40" s="58"/>
      <c r="D40" s="58"/>
      <c r="E40" s="59"/>
      <c r="F40" s="51"/>
    </row>
    <row r="41" spans="1:6" s="31" customFormat="1" ht="18.75">
      <c r="A41" s="57"/>
      <c r="B41" s="58"/>
      <c r="C41" s="58"/>
      <c r="D41" s="58"/>
      <c r="E41" s="59"/>
      <c r="F41" s="51"/>
    </row>
    <row r="42" spans="1:6" s="31" customFormat="1" ht="18.75">
      <c r="A42" s="57"/>
      <c r="B42" s="58"/>
      <c r="C42" s="58"/>
      <c r="D42" s="58"/>
      <c r="E42" s="59"/>
      <c r="F42" s="51"/>
    </row>
    <row r="43" spans="1:6" s="31" customFormat="1" ht="18.75">
      <c r="A43" s="57"/>
      <c r="B43" s="58"/>
      <c r="C43" s="58"/>
      <c r="D43" s="58"/>
      <c r="E43" s="59"/>
      <c r="F43" s="51"/>
    </row>
    <row r="44" spans="1:6" s="31" customFormat="1" ht="18.75">
      <c r="A44" s="57"/>
      <c r="B44" s="58"/>
      <c r="C44" s="58"/>
      <c r="D44" s="58"/>
      <c r="E44" s="59"/>
      <c r="F44" s="51"/>
    </row>
    <row r="45" spans="1:6" s="31" customFormat="1" ht="18.75">
      <c r="A45" s="57"/>
      <c r="B45" s="58"/>
      <c r="C45" s="58"/>
      <c r="D45" s="58"/>
      <c r="E45" s="59"/>
      <c r="F45" s="51"/>
    </row>
    <row r="46" spans="1:6" s="31" customFormat="1" ht="18.75">
      <c r="A46" s="57"/>
      <c r="B46" s="58"/>
      <c r="C46" s="58"/>
      <c r="D46" s="58"/>
      <c r="E46" s="59"/>
      <c r="F46" s="51"/>
    </row>
    <row r="47" spans="1:6" s="31" customFormat="1" ht="18.75">
      <c r="A47" s="57"/>
      <c r="B47" s="58"/>
      <c r="C47" s="58"/>
      <c r="D47" s="58"/>
      <c r="E47" s="59"/>
      <c r="F47" s="51"/>
    </row>
    <row r="48" spans="1:6" s="31" customFormat="1" ht="18.75">
      <c r="A48" s="57"/>
      <c r="B48" s="58"/>
      <c r="C48" s="58"/>
      <c r="D48" s="58"/>
      <c r="E48" s="59"/>
      <c r="F48" s="51"/>
    </row>
    <row r="49" spans="1:6" s="31" customFormat="1" ht="18.75">
      <c r="A49" s="57"/>
      <c r="B49" s="58"/>
      <c r="C49" s="58"/>
      <c r="D49" s="58"/>
      <c r="E49" s="59"/>
      <c r="F49" s="51"/>
    </row>
    <row r="50" spans="1:6" s="31" customFormat="1" ht="18.75">
      <c r="A50" s="57"/>
      <c r="B50" s="58"/>
      <c r="C50" s="58"/>
      <c r="D50" s="58"/>
      <c r="E50" s="59"/>
      <c r="F50" s="51"/>
    </row>
    <row r="51" spans="1:6" s="31" customFormat="1" ht="18.75">
      <c r="A51" s="57"/>
      <c r="B51" s="58"/>
      <c r="C51" s="58"/>
      <c r="D51" s="58"/>
      <c r="E51" s="59"/>
      <c r="F51" s="51"/>
    </row>
    <row r="52" spans="1:6" s="31" customFormat="1" ht="18.75">
      <c r="A52" s="57"/>
      <c r="B52" s="58"/>
      <c r="C52" s="58"/>
      <c r="D52" s="58"/>
      <c r="E52" s="59"/>
      <c r="F52" s="51"/>
    </row>
    <row r="53" spans="1:6" s="31" customFormat="1" ht="18.75">
      <c r="A53" s="57"/>
      <c r="B53" s="58"/>
      <c r="C53" s="58"/>
      <c r="D53" s="58"/>
      <c r="E53" s="59"/>
      <c r="F53" s="51"/>
    </row>
    <row r="54" spans="1:6" s="31" customFormat="1" ht="18.75">
      <c r="A54" s="57"/>
      <c r="B54" s="58"/>
      <c r="C54" s="58"/>
      <c r="D54" s="58"/>
      <c r="E54" s="59"/>
      <c r="F54" s="51"/>
    </row>
    <row r="55" spans="1:6" s="31" customFormat="1" ht="18.75">
      <c r="A55" s="57"/>
      <c r="B55" s="58"/>
      <c r="C55" s="58"/>
      <c r="D55" s="58"/>
      <c r="E55" s="59"/>
      <c r="F55" s="51"/>
    </row>
    <row r="56" spans="1:6" s="31" customFormat="1" ht="18.75">
      <c r="A56" s="57"/>
      <c r="B56" s="58"/>
      <c r="C56" s="58"/>
      <c r="D56" s="58"/>
      <c r="E56" s="59"/>
      <c r="F56" s="51"/>
    </row>
    <row r="57" spans="1:6" s="31" customFormat="1" ht="18.75">
      <c r="A57" s="57"/>
      <c r="B57" s="58"/>
      <c r="C57" s="58"/>
      <c r="D57" s="58"/>
      <c r="E57" s="59"/>
      <c r="F57" s="51"/>
    </row>
    <row r="58" spans="1:6" s="31" customFormat="1" ht="18.75">
      <c r="A58" s="57"/>
      <c r="B58" s="58"/>
      <c r="C58" s="58"/>
      <c r="D58" s="58"/>
      <c r="E58" s="59"/>
      <c r="F58" s="51"/>
    </row>
    <row r="59" spans="1:6" s="31" customFormat="1" ht="18.75">
      <c r="A59" s="57"/>
      <c r="B59" s="58"/>
      <c r="C59" s="58"/>
      <c r="D59" s="58"/>
      <c r="E59" s="59"/>
      <c r="F59" s="51"/>
    </row>
    <row r="60" spans="1:6" s="31" customFormat="1" ht="18.75">
      <c r="A60" s="57"/>
      <c r="B60" s="58"/>
      <c r="C60" s="58"/>
      <c r="D60" s="58"/>
      <c r="E60" s="59"/>
      <c r="F60" s="51"/>
    </row>
    <row r="61" spans="1:6" s="31" customFormat="1" ht="18.75">
      <c r="A61" s="57"/>
      <c r="B61" s="58"/>
      <c r="C61" s="58"/>
      <c r="D61" s="58"/>
      <c r="E61" s="59"/>
      <c r="F61" s="51"/>
    </row>
    <row r="62" spans="1:6" s="31" customFormat="1" ht="18.75">
      <c r="A62" s="57"/>
      <c r="B62" s="58"/>
      <c r="C62" s="58"/>
      <c r="D62" s="58"/>
      <c r="E62" s="59"/>
      <c r="F62" s="51"/>
    </row>
    <row r="63" spans="1:6" s="31" customFormat="1" ht="18.75">
      <c r="A63" s="57"/>
      <c r="B63" s="58"/>
      <c r="C63" s="58"/>
      <c r="D63" s="58"/>
      <c r="E63" s="59"/>
      <c r="F63" s="51"/>
    </row>
    <row r="64" spans="1:6" s="31" customFormat="1" ht="18.75">
      <c r="A64" s="57"/>
      <c r="B64" s="58"/>
      <c r="C64" s="58"/>
      <c r="D64" s="58"/>
      <c r="E64" s="59"/>
      <c r="F64" s="51"/>
    </row>
    <row r="65" spans="1:6" s="31" customFormat="1" ht="18.75">
      <c r="A65" s="57"/>
      <c r="B65" s="58"/>
      <c r="C65" s="58"/>
      <c r="D65" s="58"/>
      <c r="E65" s="59"/>
      <c r="F65" s="51"/>
    </row>
    <row r="66" spans="1:6" s="31" customFormat="1" ht="18.75">
      <c r="A66" s="57"/>
      <c r="B66" s="58"/>
      <c r="C66" s="58"/>
      <c r="D66" s="58"/>
      <c r="E66" s="59"/>
      <c r="F66" s="51"/>
    </row>
    <row r="67" spans="1:6" s="31" customFormat="1" ht="18.75">
      <c r="A67" s="57"/>
      <c r="B67" s="58"/>
      <c r="C67" s="58"/>
      <c r="D67" s="58"/>
      <c r="E67" s="59"/>
      <c r="F67" s="51"/>
    </row>
    <row r="68" spans="1:6" s="31" customFormat="1" ht="18.75">
      <c r="A68" s="57"/>
      <c r="B68" s="58"/>
      <c r="C68" s="58"/>
      <c r="D68" s="58"/>
      <c r="E68" s="59"/>
      <c r="F68" s="51"/>
    </row>
    <row r="69" spans="1:6" s="31" customFormat="1" ht="18.75">
      <c r="A69" s="57"/>
      <c r="B69" s="58"/>
      <c r="C69" s="58"/>
      <c r="D69" s="58"/>
      <c r="E69" s="59"/>
      <c r="F69" s="51"/>
    </row>
    <row r="70" spans="1:6" s="31" customFormat="1" ht="18.75">
      <c r="A70" s="57"/>
      <c r="B70" s="58"/>
      <c r="C70" s="58"/>
      <c r="D70" s="58"/>
      <c r="E70" s="59"/>
      <c r="F70" s="51"/>
    </row>
    <row r="71" spans="1:6" s="31" customFormat="1" ht="18.75">
      <c r="A71" s="60"/>
      <c r="B71" s="61"/>
      <c r="C71" s="61"/>
      <c r="D71" s="61"/>
      <c r="E71" s="59"/>
      <c r="F71" s="51"/>
    </row>
    <row r="72" spans="1:6" s="31" customFormat="1" ht="18.75">
      <c r="A72" s="62"/>
      <c r="B72" s="61"/>
      <c r="C72" s="61"/>
      <c r="D72" s="61"/>
      <c r="E72" s="59"/>
      <c r="F72" s="51"/>
    </row>
    <row r="73" spans="1:6" s="31" customFormat="1" ht="18.75">
      <c r="A73" s="62"/>
      <c r="B73" s="61"/>
      <c r="C73" s="61"/>
      <c r="D73" s="61"/>
      <c r="E73" s="59"/>
      <c r="F73" s="51"/>
    </row>
    <row r="74" spans="1:6" s="31" customFormat="1" ht="18.75">
      <c r="A74" s="62"/>
      <c r="B74" s="61"/>
      <c r="C74" s="61"/>
      <c r="D74" s="61"/>
      <c r="E74" s="59"/>
      <c r="F74" s="51"/>
    </row>
    <row r="75" spans="1:6" s="31" customFormat="1" ht="18.75">
      <c r="A75" s="62"/>
      <c r="B75" s="61"/>
      <c r="C75" s="61"/>
      <c r="D75" s="61"/>
      <c r="E75" s="59"/>
      <c r="F75" s="51"/>
    </row>
    <row r="76" spans="1:6" s="31" customFormat="1" ht="18.75">
      <c r="A76" s="62"/>
      <c r="B76" s="61"/>
      <c r="C76" s="61"/>
      <c r="D76" s="61"/>
      <c r="E76" s="59"/>
      <c r="F76" s="51"/>
    </row>
    <row r="77" spans="1:6" s="31" customFormat="1" ht="18.75">
      <c r="A77" s="62"/>
      <c r="B77" s="61"/>
      <c r="C77" s="61"/>
      <c r="D77" s="61"/>
      <c r="E77" s="59"/>
      <c r="F77" s="51"/>
    </row>
    <row r="78" spans="1:6" s="31" customFormat="1" ht="18.75">
      <c r="A78" s="62"/>
      <c r="B78" s="61"/>
      <c r="C78" s="61"/>
      <c r="D78" s="61"/>
      <c r="E78" s="59"/>
      <c r="F78" s="51"/>
    </row>
    <row r="79" spans="1:6" s="31" customFormat="1" ht="18.75">
      <c r="A79" s="62"/>
      <c r="B79" s="61"/>
      <c r="C79" s="61"/>
      <c r="D79" s="61"/>
      <c r="E79" s="59"/>
      <c r="F79" s="51"/>
    </row>
    <row r="80" spans="1:6" s="31" customFormat="1" ht="18.75">
      <c r="A80" s="62"/>
      <c r="B80" s="61"/>
      <c r="C80" s="61"/>
      <c r="D80" s="61"/>
      <c r="E80" s="59"/>
      <c r="F80" s="51"/>
    </row>
    <row r="81" spans="1:6" s="31" customFormat="1" ht="18.75">
      <c r="A81" s="62"/>
      <c r="B81" s="61"/>
      <c r="C81" s="61"/>
      <c r="D81" s="61"/>
      <c r="E81" s="59"/>
      <c r="F81" s="51"/>
    </row>
    <row r="82" spans="1:6" s="31" customFormat="1" ht="18.75">
      <c r="A82" s="62"/>
      <c r="B82" s="61"/>
      <c r="C82" s="61"/>
      <c r="D82" s="61"/>
      <c r="E82" s="59"/>
      <c r="F82" s="51"/>
    </row>
    <row r="83" spans="1:6" s="31" customFormat="1" ht="18.75">
      <c r="A83" s="62"/>
      <c r="B83" s="61"/>
      <c r="C83" s="61"/>
      <c r="D83" s="61"/>
      <c r="E83" s="59"/>
      <c r="F83" s="51"/>
    </row>
    <row r="84" spans="1:6" s="31" customFormat="1" ht="18.75">
      <c r="A84" s="62"/>
      <c r="B84" s="61"/>
      <c r="C84" s="61"/>
      <c r="D84" s="61"/>
      <c r="E84" s="59"/>
      <c r="F84" s="51"/>
    </row>
    <row r="85" spans="1:6" s="31" customFormat="1" ht="18.75">
      <c r="A85" s="62"/>
      <c r="B85" s="61"/>
      <c r="C85" s="61"/>
      <c r="D85" s="61"/>
      <c r="E85" s="59"/>
      <c r="F85" s="51"/>
    </row>
    <row r="86" spans="1:6" s="31" customFormat="1" ht="18.75">
      <c r="A86" s="62"/>
      <c r="B86" s="61"/>
      <c r="C86" s="61"/>
      <c r="D86" s="61"/>
      <c r="E86" s="59"/>
      <c r="F86" s="51"/>
    </row>
    <row r="87" spans="1:6" s="31" customFormat="1" ht="18.75">
      <c r="A87" s="62"/>
      <c r="B87" s="61"/>
      <c r="C87" s="61"/>
      <c r="D87" s="61"/>
      <c r="E87" s="59"/>
      <c r="F87" s="51"/>
    </row>
    <row r="88" spans="1:6" s="31" customFormat="1" ht="18.75">
      <c r="A88" s="62"/>
      <c r="B88" s="61"/>
      <c r="C88" s="61"/>
      <c r="D88" s="61"/>
      <c r="E88" s="59"/>
      <c r="F88" s="51"/>
    </row>
    <row r="89" spans="1:6" s="31" customFormat="1" ht="18.75">
      <c r="A89" s="62"/>
      <c r="B89" s="61"/>
      <c r="C89" s="61"/>
      <c r="D89" s="61"/>
      <c r="E89" s="59"/>
      <c r="F89" s="51"/>
    </row>
    <row r="90" spans="1:6" s="31" customFormat="1" ht="18.75">
      <c r="A90" s="62"/>
      <c r="B90" s="61"/>
      <c r="C90" s="61"/>
      <c r="D90" s="61"/>
      <c r="E90" s="59"/>
      <c r="F90" s="51"/>
    </row>
    <row r="91" spans="1:6" s="31" customFormat="1" ht="18.75">
      <c r="A91" s="62"/>
      <c r="B91" s="61"/>
      <c r="C91" s="61"/>
      <c r="D91" s="61"/>
      <c r="E91" s="59"/>
      <c r="F91" s="51"/>
    </row>
    <row r="92" spans="1:6" s="31" customFormat="1" ht="18.75">
      <c r="A92" s="62"/>
      <c r="B92" s="61"/>
      <c r="C92" s="61"/>
      <c r="D92" s="61"/>
      <c r="E92" s="59"/>
      <c r="F92" s="51"/>
    </row>
    <row r="93" spans="1:6" s="31" customFormat="1" ht="18.75">
      <c r="A93" s="62"/>
      <c r="B93" s="61"/>
      <c r="C93" s="61"/>
      <c r="D93" s="61"/>
      <c r="E93" s="59"/>
      <c r="F93" s="51"/>
    </row>
    <row r="94" spans="1:6" s="31" customFormat="1" ht="18.75">
      <c r="A94" s="62"/>
      <c r="B94" s="61"/>
      <c r="C94" s="61"/>
      <c r="D94" s="61"/>
      <c r="E94" s="59"/>
      <c r="F94" s="51"/>
    </row>
    <row r="95" spans="1:6" s="31" customFormat="1" ht="18.75">
      <c r="A95" s="62"/>
      <c r="B95" s="61"/>
      <c r="C95" s="61"/>
      <c r="D95" s="61"/>
      <c r="E95" s="59"/>
      <c r="F95" s="51"/>
    </row>
    <row r="96" spans="1:6" s="31" customFormat="1" ht="18.75">
      <c r="A96" s="62"/>
      <c r="B96" s="61"/>
      <c r="C96" s="61"/>
      <c r="D96" s="61"/>
      <c r="E96" s="59"/>
      <c r="F96" s="51"/>
    </row>
    <row r="97" spans="1:6" s="31" customFormat="1" ht="18.75">
      <c r="A97" s="62"/>
      <c r="B97" s="61"/>
      <c r="C97" s="61"/>
      <c r="D97" s="61"/>
      <c r="E97" s="59"/>
      <c r="F97" s="51"/>
    </row>
    <row r="98" spans="1:6" s="31" customFormat="1" ht="18.75">
      <c r="A98" s="62"/>
      <c r="B98" s="61"/>
      <c r="C98" s="61"/>
      <c r="D98" s="61"/>
      <c r="E98" s="59"/>
      <c r="F98" s="51"/>
    </row>
    <row r="99" spans="1:6" s="31" customFormat="1" ht="18.75">
      <c r="A99" s="62"/>
      <c r="B99" s="61"/>
      <c r="C99" s="61"/>
      <c r="D99" s="61"/>
      <c r="E99" s="59"/>
      <c r="F99" s="51"/>
    </row>
    <row r="100" spans="1:6" s="31" customFormat="1" ht="18.75">
      <c r="A100" s="62"/>
      <c r="B100" s="61"/>
      <c r="C100" s="61"/>
      <c r="D100" s="61"/>
      <c r="E100" s="59"/>
      <c r="F100" s="51"/>
    </row>
    <row r="101" spans="1:6">
      <c r="A101" s="54"/>
      <c r="B101" s="63"/>
      <c r="C101" s="63"/>
      <c r="D101" s="63"/>
      <c r="E101" s="64"/>
      <c r="F101" s="65"/>
    </row>
    <row r="102" spans="1:6">
      <c r="A102" s="54"/>
      <c r="B102" s="63"/>
      <c r="C102" s="63"/>
      <c r="D102" s="63"/>
      <c r="E102" s="64"/>
      <c r="F102" s="65"/>
    </row>
    <row r="103" spans="1:6">
      <c r="A103" s="54"/>
      <c r="B103" s="63"/>
      <c r="C103" s="63"/>
      <c r="D103" s="63"/>
      <c r="E103" s="64"/>
      <c r="F103" s="65"/>
    </row>
    <row r="104" spans="1:6">
      <c r="A104" s="54"/>
      <c r="B104" s="63"/>
      <c r="C104" s="63"/>
      <c r="D104" s="63"/>
      <c r="E104" s="64"/>
      <c r="F104" s="65"/>
    </row>
    <row r="105" spans="1:6">
      <c r="A105" s="54"/>
      <c r="B105" s="63"/>
      <c r="C105" s="63"/>
      <c r="D105" s="63"/>
      <c r="E105" s="64"/>
      <c r="F105" s="65"/>
    </row>
    <row r="106" spans="1:6">
      <c r="A106" s="54"/>
      <c r="B106" s="63"/>
      <c r="C106" s="63"/>
      <c r="D106" s="63"/>
      <c r="E106" s="64"/>
      <c r="F106" s="65"/>
    </row>
    <row r="107" spans="1:6">
      <c r="A107" s="54"/>
      <c r="B107" s="63"/>
      <c r="C107" s="63"/>
      <c r="D107" s="63"/>
      <c r="E107" s="64"/>
      <c r="F107" s="65"/>
    </row>
    <row r="108" spans="1:6">
      <c r="A108" s="54"/>
      <c r="B108" s="63"/>
      <c r="C108" s="63"/>
      <c r="D108" s="63"/>
      <c r="E108" s="64"/>
      <c r="F108" s="65"/>
    </row>
    <row r="109" spans="1:6">
      <c r="A109" s="54"/>
      <c r="B109" s="63"/>
      <c r="C109" s="63"/>
      <c r="D109" s="63"/>
      <c r="E109" s="64"/>
      <c r="F109" s="65"/>
    </row>
    <row r="110" spans="1:6">
      <c r="A110" s="54"/>
      <c r="B110" s="63"/>
      <c r="C110" s="63"/>
      <c r="D110" s="63"/>
      <c r="E110" s="64"/>
      <c r="F110" s="65"/>
    </row>
    <row r="111" spans="1:6">
      <c r="A111" s="54"/>
      <c r="B111" s="63"/>
      <c r="C111" s="63"/>
      <c r="D111" s="63"/>
      <c r="E111" s="64"/>
      <c r="F111" s="65"/>
    </row>
    <row r="112" spans="1:6">
      <c r="A112" s="54"/>
      <c r="B112" s="63"/>
      <c r="C112" s="63"/>
      <c r="D112" s="63"/>
      <c r="E112" s="64"/>
      <c r="F112" s="65"/>
    </row>
    <row r="113" spans="1:6">
      <c r="A113" s="54"/>
      <c r="B113" s="63"/>
      <c r="C113" s="63"/>
      <c r="D113" s="63"/>
      <c r="E113" s="64"/>
      <c r="F113" s="65"/>
    </row>
    <row r="114" spans="1:6">
      <c r="A114" s="54"/>
      <c r="B114" s="63"/>
      <c r="C114" s="63"/>
      <c r="D114" s="63"/>
      <c r="E114" s="64"/>
      <c r="F114" s="65"/>
    </row>
    <row r="115" spans="1:6">
      <c r="A115" s="54"/>
      <c r="B115" s="63"/>
      <c r="C115" s="63"/>
      <c r="D115" s="63"/>
      <c r="E115" s="64"/>
      <c r="F115" s="65"/>
    </row>
    <row r="116" spans="1:6">
      <c r="A116" s="54"/>
      <c r="B116" s="63"/>
      <c r="C116" s="63"/>
      <c r="D116" s="63"/>
      <c r="E116" s="64"/>
      <c r="F116" s="65"/>
    </row>
    <row r="117" spans="1:6">
      <c r="A117" s="54"/>
      <c r="B117" s="63"/>
      <c r="C117" s="63"/>
      <c r="D117" s="63"/>
      <c r="E117" s="64"/>
      <c r="F117" s="65"/>
    </row>
    <row r="118" spans="1:6">
      <c r="A118" s="54"/>
      <c r="B118" s="63"/>
      <c r="C118" s="63"/>
      <c r="D118" s="63"/>
      <c r="E118" s="64"/>
      <c r="F118" s="65"/>
    </row>
    <row r="119" spans="1:6">
      <c r="A119" s="54"/>
      <c r="B119" s="63"/>
      <c r="C119" s="63"/>
      <c r="D119" s="63"/>
      <c r="E119" s="64"/>
      <c r="F119" s="65"/>
    </row>
    <row r="120" spans="1:6">
      <c r="B120" s="28"/>
      <c r="C120" s="28"/>
      <c r="D120" s="28"/>
    </row>
    <row r="121" spans="1:6">
      <c r="B121" s="28"/>
      <c r="C121" s="28"/>
      <c r="D121" s="28"/>
    </row>
    <row r="122" spans="1:6">
      <c r="B122" s="28"/>
      <c r="C122" s="28"/>
      <c r="D122" s="28"/>
    </row>
    <row r="123" spans="1:6">
      <c r="B123" s="28"/>
      <c r="C123" s="28"/>
      <c r="D123" s="28"/>
    </row>
  </sheetData>
  <mergeCells count="2">
    <mergeCell ref="A3:E3"/>
    <mergeCell ref="B1:E1"/>
  </mergeCells>
  <phoneticPr fontId="4" type="noConversion"/>
  <pageMargins left="0.74803149606299213" right="0.39370078740157483" top="0.27559055118110237" bottom="0.19685039370078741" header="0.27559055118110237" footer="0.27559055118110237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83"/>
  <sheetViews>
    <sheetView tabSelected="1" view="pageBreakPreview" zoomScale="75" zoomScaleNormal="75" workbookViewId="0">
      <selection activeCell="B14" sqref="B14"/>
    </sheetView>
  </sheetViews>
  <sheetFormatPr defaultRowHeight="12.75"/>
  <cols>
    <col min="1" max="1" width="92.85546875" style="158" customWidth="1"/>
    <col min="2" max="2" width="24.28515625" style="159" customWidth="1"/>
    <col min="3" max="3" width="17.140625" style="159" customWidth="1"/>
    <col min="4" max="4" width="16" style="159" customWidth="1"/>
    <col min="5" max="5" width="19" style="159" customWidth="1"/>
    <col min="6" max="6" width="24.28515625" style="159" customWidth="1"/>
    <col min="7" max="16384" width="9.140625" style="152"/>
  </cols>
  <sheetData>
    <row r="1" spans="1:6" ht="84" customHeight="1">
      <c r="A1" s="150"/>
      <c r="B1" s="151"/>
      <c r="C1" s="221" t="s">
        <v>294</v>
      </c>
      <c r="D1" s="221"/>
      <c r="E1" s="221"/>
      <c r="F1" s="221"/>
    </row>
    <row r="2" spans="1:6" ht="21.75" customHeight="1">
      <c r="A2" s="150"/>
      <c r="B2" s="151"/>
      <c r="C2" s="153"/>
      <c r="D2" s="153"/>
      <c r="E2" s="153"/>
      <c r="F2" s="153"/>
    </row>
    <row r="3" spans="1:6" s="2" customFormat="1" ht="57" customHeight="1">
      <c r="A3" s="227" t="s">
        <v>225</v>
      </c>
      <c r="B3" s="227"/>
      <c r="C3" s="227"/>
      <c r="D3" s="227"/>
      <c r="E3" s="227"/>
      <c r="F3" s="227"/>
    </row>
    <row r="4" spans="1:6" s="26" customFormat="1" ht="18.75">
      <c r="A4" s="131"/>
      <c r="B4" s="132"/>
      <c r="C4" s="222" t="s">
        <v>34</v>
      </c>
      <c r="D4" s="222"/>
      <c r="E4" s="222"/>
      <c r="F4" s="222"/>
    </row>
    <row r="5" spans="1:6" s="26" customFormat="1" ht="18.75" customHeight="1">
      <c r="A5" s="224" t="s">
        <v>36</v>
      </c>
      <c r="B5" s="226" t="s">
        <v>184</v>
      </c>
      <c r="C5" s="226"/>
      <c r="D5" s="233" t="s">
        <v>203</v>
      </c>
      <c r="E5" s="231" t="s">
        <v>195</v>
      </c>
      <c r="F5" s="225" t="s">
        <v>232</v>
      </c>
    </row>
    <row r="6" spans="1:6" s="139" customFormat="1" ht="55.5" customHeight="1">
      <c r="A6" s="224"/>
      <c r="B6" s="46" t="s">
        <v>59</v>
      </c>
      <c r="C6" s="46" t="s">
        <v>60</v>
      </c>
      <c r="D6" s="234"/>
      <c r="E6" s="232"/>
      <c r="F6" s="225"/>
    </row>
    <row r="7" spans="1:6" s="140" customFormat="1" ht="17.25" customHeight="1">
      <c r="A7" s="45">
        <v>1</v>
      </c>
      <c r="B7" s="44" t="s">
        <v>192</v>
      </c>
      <c r="C7" s="44" t="s">
        <v>37</v>
      </c>
      <c r="D7" s="44"/>
      <c r="E7" s="44"/>
      <c r="F7" s="44" t="s">
        <v>38</v>
      </c>
    </row>
    <row r="8" spans="1:6" s="140" customFormat="1" ht="43.5" hidden="1" customHeight="1">
      <c r="A8" s="160" t="s">
        <v>144</v>
      </c>
      <c r="B8" s="148" t="s">
        <v>163</v>
      </c>
      <c r="C8" s="148"/>
      <c r="D8" s="149">
        <f>D9+D23+D45+D56</f>
        <v>8950.33</v>
      </c>
      <c r="E8" s="149">
        <f>E9+E23+E45+E56</f>
        <v>6156.1599999999989</v>
      </c>
      <c r="F8" s="149">
        <f>F9+F23+F45+F56</f>
        <v>15106.460000000001</v>
      </c>
    </row>
    <row r="9" spans="1:6" s="140" customFormat="1" ht="45" customHeight="1">
      <c r="A9" s="120" t="s">
        <v>234</v>
      </c>
      <c r="B9" s="111" t="s">
        <v>205</v>
      </c>
      <c r="C9" s="111"/>
      <c r="D9" s="119">
        <v>2571.98</v>
      </c>
      <c r="E9" s="119">
        <f>E10</f>
        <v>-8</v>
      </c>
      <c r="F9" s="119">
        <f>F10</f>
        <v>2563.9799999999996</v>
      </c>
    </row>
    <row r="10" spans="1:6" s="187" customFormat="1" ht="45" customHeight="1">
      <c r="A10" s="112" t="s">
        <v>206</v>
      </c>
      <c r="B10" s="46" t="s">
        <v>176</v>
      </c>
      <c r="C10" s="46"/>
      <c r="D10" s="119">
        <v>2571.98</v>
      </c>
      <c r="E10" s="90">
        <f>E11+E12+E13+E20</f>
        <v>-8</v>
      </c>
      <c r="F10" s="90">
        <f>F11+F12+F13+F20</f>
        <v>2563.9799999999996</v>
      </c>
    </row>
    <row r="11" spans="1:6" s="140" customFormat="1" ht="27.75" customHeight="1">
      <c r="A11" s="162" t="s">
        <v>181</v>
      </c>
      <c r="B11" s="46" t="s">
        <v>177</v>
      </c>
      <c r="C11" s="46" t="s">
        <v>92</v>
      </c>
      <c r="D11" s="90">
        <v>1497.07</v>
      </c>
      <c r="E11" s="90">
        <v>0</v>
      </c>
      <c r="F11" s="90">
        <f>D11+E11</f>
        <v>1497.07</v>
      </c>
    </row>
    <row r="12" spans="1:6" s="140" customFormat="1" ht="72" customHeight="1">
      <c r="A12" s="86" t="s">
        <v>183</v>
      </c>
      <c r="B12" s="46" t="s">
        <v>177</v>
      </c>
      <c r="C12" s="46" t="s">
        <v>182</v>
      </c>
      <c r="D12" s="90">
        <v>452.11</v>
      </c>
      <c r="E12" s="90">
        <v>0</v>
      </c>
      <c r="F12" s="90">
        <f t="shared" ref="F12:F21" si="0">D12+E12</f>
        <v>452.11</v>
      </c>
    </row>
    <row r="13" spans="1:6" s="140" customFormat="1" ht="26.25" customHeight="1">
      <c r="A13" s="86" t="s">
        <v>207</v>
      </c>
      <c r="B13" s="46" t="s">
        <v>178</v>
      </c>
      <c r="C13" s="46"/>
      <c r="D13" s="90">
        <v>299.29000000000002</v>
      </c>
      <c r="E13" s="90">
        <f>E14+E15+E17+E18+E19+E16</f>
        <v>-8</v>
      </c>
      <c r="F13" s="90">
        <f>F14+F15+F17+F18+F19+F16</f>
        <v>291.29000000000002</v>
      </c>
    </row>
    <row r="14" spans="1:6" s="140" customFormat="1" ht="30" customHeight="1">
      <c r="A14" s="86" t="s">
        <v>93</v>
      </c>
      <c r="B14" s="46" t="s">
        <v>178</v>
      </c>
      <c r="C14" s="46" t="s">
        <v>94</v>
      </c>
      <c r="D14" s="90">
        <v>2</v>
      </c>
      <c r="E14" s="90">
        <v>0</v>
      </c>
      <c r="F14" s="90">
        <f t="shared" si="0"/>
        <v>2</v>
      </c>
    </row>
    <row r="15" spans="1:6" s="140" customFormat="1" ht="45.75" customHeight="1">
      <c r="A15" s="86" t="s">
        <v>2</v>
      </c>
      <c r="B15" s="46" t="s">
        <v>178</v>
      </c>
      <c r="C15" s="46" t="s">
        <v>99</v>
      </c>
      <c r="D15" s="90">
        <v>276.22000000000003</v>
      </c>
      <c r="E15" s="90">
        <v>-11.5</v>
      </c>
      <c r="F15" s="90">
        <f t="shared" si="0"/>
        <v>264.72000000000003</v>
      </c>
    </row>
    <row r="16" spans="1:6" s="140" customFormat="1" ht="45.75" customHeight="1">
      <c r="A16" s="86" t="s">
        <v>286</v>
      </c>
      <c r="B16" s="46" t="s">
        <v>178</v>
      </c>
      <c r="C16" s="46" t="s">
        <v>285</v>
      </c>
      <c r="D16" s="90">
        <v>0</v>
      </c>
      <c r="E16" s="90">
        <v>1</v>
      </c>
      <c r="F16" s="90">
        <f t="shared" si="0"/>
        <v>1</v>
      </c>
    </row>
    <row r="17" spans="1:6" s="140" customFormat="1" ht="30.75" customHeight="1">
      <c r="A17" s="86" t="s">
        <v>95</v>
      </c>
      <c r="B17" s="46" t="s">
        <v>178</v>
      </c>
      <c r="C17" s="46">
        <v>851</v>
      </c>
      <c r="D17" s="90">
        <v>4.3</v>
      </c>
      <c r="E17" s="90">
        <v>0</v>
      </c>
      <c r="F17" s="90">
        <f t="shared" si="0"/>
        <v>4.3</v>
      </c>
    </row>
    <row r="18" spans="1:6" s="140" customFormat="1" ht="30" hidden="1" customHeight="1">
      <c r="A18" s="86" t="s">
        <v>96</v>
      </c>
      <c r="B18" s="46" t="s">
        <v>178</v>
      </c>
      <c r="C18" s="46">
        <v>852</v>
      </c>
      <c r="D18" s="90">
        <v>0</v>
      </c>
      <c r="E18" s="90">
        <v>0</v>
      </c>
      <c r="F18" s="90">
        <f t="shared" si="0"/>
        <v>0</v>
      </c>
    </row>
    <row r="19" spans="1:6" s="140" customFormat="1" ht="30" customHeight="1">
      <c r="A19" s="86" t="s">
        <v>198</v>
      </c>
      <c r="B19" s="117" t="s">
        <v>178</v>
      </c>
      <c r="C19" s="46" t="s">
        <v>199</v>
      </c>
      <c r="D19" s="90">
        <v>16.77</v>
      </c>
      <c r="E19" s="183">
        <v>2.5</v>
      </c>
      <c r="F19" s="183">
        <f t="shared" si="0"/>
        <v>19.27</v>
      </c>
    </row>
    <row r="20" spans="1:6" s="140" customFormat="1" ht="30" customHeight="1">
      <c r="A20" s="86" t="s">
        <v>251</v>
      </c>
      <c r="B20" s="117" t="s">
        <v>252</v>
      </c>
      <c r="C20" s="46"/>
      <c r="D20" s="90">
        <v>323.51</v>
      </c>
      <c r="E20" s="90">
        <f>E21+E22</f>
        <v>0</v>
      </c>
      <c r="F20" s="90">
        <f>F21+F22</f>
        <v>323.51</v>
      </c>
    </row>
    <row r="21" spans="1:6" s="140" customFormat="1" ht="30" customHeight="1">
      <c r="A21" s="162" t="s">
        <v>181</v>
      </c>
      <c r="B21" s="117" t="s">
        <v>252</v>
      </c>
      <c r="C21" s="46" t="s">
        <v>92</v>
      </c>
      <c r="D21" s="90">
        <v>248.47</v>
      </c>
      <c r="E21" s="183">
        <v>0</v>
      </c>
      <c r="F21" s="183">
        <f t="shared" si="0"/>
        <v>248.47</v>
      </c>
    </row>
    <row r="22" spans="1:6" s="140" customFormat="1" ht="68.25" customHeight="1">
      <c r="A22" s="86" t="s">
        <v>183</v>
      </c>
      <c r="B22" s="117" t="s">
        <v>252</v>
      </c>
      <c r="C22" s="46" t="s">
        <v>182</v>
      </c>
      <c r="D22" s="90">
        <v>75.040000000000006</v>
      </c>
      <c r="E22" s="183">
        <v>0</v>
      </c>
      <c r="F22" s="183">
        <f>D22+E22</f>
        <v>75.040000000000006</v>
      </c>
    </row>
    <row r="23" spans="1:6" s="141" customFormat="1" ht="70.5" customHeight="1">
      <c r="A23" s="120" t="s">
        <v>229</v>
      </c>
      <c r="B23" s="111" t="s">
        <v>160</v>
      </c>
      <c r="C23" s="111"/>
      <c r="D23" s="119">
        <v>1447.91</v>
      </c>
      <c r="E23" s="119">
        <f>E24+E37+E41+E43+E39</f>
        <v>5754.9</v>
      </c>
      <c r="F23" s="119">
        <f>F24+F37+F41+F43+F39</f>
        <v>7202.81</v>
      </c>
    </row>
    <row r="24" spans="1:6" s="140" customFormat="1" ht="30.75" customHeight="1">
      <c r="A24" s="155" t="s">
        <v>208</v>
      </c>
      <c r="B24" s="46" t="s">
        <v>162</v>
      </c>
      <c r="C24" s="46"/>
      <c r="D24" s="90">
        <v>1337.61</v>
      </c>
      <c r="E24" s="90">
        <f>E25+E26+E27+E28+E29+E33+E30</f>
        <v>4905.4799999999996</v>
      </c>
      <c r="F24" s="90">
        <f>F25+F26+F27+F28+F29+F33+F30</f>
        <v>6243.09</v>
      </c>
    </row>
    <row r="25" spans="1:6" s="140" customFormat="1" ht="30" customHeight="1">
      <c r="A25" s="162" t="s">
        <v>181</v>
      </c>
      <c r="B25" s="46" t="s">
        <v>162</v>
      </c>
      <c r="C25" s="46" t="s">
        <v>92</v>
      </c>
      <c r="D25" s="90">
        <v>159.33000000000001</v>
      </c>
      <c r="E25" s="90">
        <v>0</v>
      </c>
      <c r="F25" s="90">
        <f>D25+E25</f>
        <v>159.33000000000001</v>
      </c>
    </row>
    <row r="26" spans="1:6" s="140" customFormat="1" ht="66" customHeight="1">
      <c r="A26" s="86" t="s">
        <v>183</v>
      </c>
      <c r="B26" s="46" t="s">
        <v>162</v>
      </c>
      <c r="C26" s="46" t="s">
        <v>182</v>
      </c>
      <c r="D26" s="90">
        <v>48.11</v>
      </c>
      <c r="E26" s="90">
        <v>0</v>
      </c>
      <c r="F26" s="90">
        <f>D26+E26</f>
        <v>48.11</v>
      </c>
    </row>
    <row r="27" spans="1:6" s="140" customFormat="1" ht="42.75" customHeight="1">
      <c r="A27" s="100" t="s">
        <v>2</v>
      </c>
      <c r="B27" s="46" t="s">
        <v>162</v>
      </c>
      <c r="C27" s="46">
        <v>244</v>
      </c>
      <c r="D27" s="90">
        <v>782.99</v>
      </c>
      <c r="E27" s="90">
        <v>137.61000000000001</v>
      </c>
      <c r="F27" s="90">
        <f>D27+E27</f>
        <v>920.6</v>
      </c>
    </row>
    <row r="28" spans="1:6" s="140" customFormat="1" ht="33" customHeight="1">
      <c r="A28" s="86" t="s">
        <v>95</v>
      </c>
      <c r="B28" s="46" t="s">
        <v>162</v>
      </c>
      <c r="C28" s="88" t="s">
        <v>100</v>
      </c>
      <c r="D28" s="143">
        <v>102.92</v>
      </c>
      <c r="E28" s="143">
        <v>0</v>
      </c>
      <c r="F28" s="90">
        <f>D28+E28</f>
        <v>102.92</v>
      </c>
    </row>
    <row r="29" spans="1:6" s="140" customFormat="1" ht="33" customHeight="1">
      <c r="A29" s="86" t="s">
        <v>224</v>
      </c>
      <c r="B29" s="46" t="s">
        <v>162</v>
      </c>
      <c r="C29" s="88" t="s">
        <v>10</v>
      </c>
      <c r="D29" s="143">
        <v>31.7</v>
      </c>
      <c r="E29" s="143">
        <v>0</v>
      </c>
      <c r="F29" s="90">
        <f>D29+E29</f>
        <v>31.7</v>
      </c>
    </row>
    <row r="30" spans="1:6" s="140" customFormat="1" ht="33" customHeight="1">
      <c r="A30" s="86" t="s">
        <v>251</v>
      </c>
      <c r="B30" s="46" t="s">
        <v>254</v>
      </c>
      <c r="C30" s="143"/>
      <c r="D30" s="143">
        <v>36.72</v>
      </c>
      <c r="E30" s="143">
        <f>E31+E32</f>
        <v>0</v>
      </c>
      <c r="F30" s="143">
        <f>F31+F32</f>
        <v>36.72</v>
      </c>
    </row>
    <row r="31" spans="1:6" s="140" customFormat="1" ht="33" customHeight="1">
      <c r="A31" s="162" t="s">
        <v>181</v>
      </c>
      <c r="B31" s="46" t="s">
        <v>254</v>
      </c>
      <c r="C31" s="196">
        <v>121</v>
      </c>
      <c r="D31" s="143">
        <v>28.2</v>
      </c>
      <c r="E31" s="143">
        <v>0</v>
      </c>
      <c r="F31" s="90">
        <f>D31+E31</f>
        <v>28.2</v>
      </c>
    </row>
    <row r="32" spans="1:6" s="140" customFormat="1" ht="57" customHeight="1">
      <c r="A32" s="86" t="s">
        <v>183</v>
      </c>
      <c r="B32" s="46" t="s">
        <v>254</v>
      </c>
      <c r="C32" s="196">
        <v>129</v>
      </c>
      <c r="D32" s="143">
        <v>8.52</v>
      </c>
      <c r="E32" s="143">
        <v>0</v>
      </c>
      <c r="F32" s="90">
        <f>D32+E32</f>
        <v>8.52</v>
      </c>
    </row>
    <row r="33" spans="1:6" s="140" customFormat="1" ht="33" customHeight="1">
      <c r="A33" s="86" t="s">
        <v>257</v>
      </c>
      <c r="B33" s="46" t="s">
        <v>248</v>
      </c>
      <c r="C33" s="88"/>
      <c r="D33" s="143">
        <v>175.84</v>
      </c>
      <c r="E33" s="143">
        <f>E34+E35</f>
        <v>4767.87</v>
      </c>
      <c r="F33" s="143">
        <f>F34+F35</f>
        <v>4943.71</v>
      </c>
    </row>
    <row r="34" spans="1:6" s="140" customFormat="1" ht="44.25" customHeight="1">
      <c r="A34" s="86" t="s">
        <v>2</v>
      </c>
      <c r="B34" s="46" t="s">
        <v>248</v>
      </c>
      <c r="C34" s="88" t="s">
        <v>99</v>
      </c>
      <c r="D34" s="143">
        <v>175.84</v>
      </c>
      <c r="E34" s="143">
        <v>1706.65</v>
      </c>
      <c r="F34" s="90">
        <f>D34+E34</f>
        <v>1882.49</v>
      </c>
    </row>
    <row r="35" spans="1:6" s="140" customFormat="1" ht="78.75" customHeight="1">
      <c r="A35" s="86" t="s">
        <v>288</v>
      </c>
      <c r="B35" s="46" t="s">
        <v>287</v>
      </c>
      <c r="C35" s="88"/>
      <c r="D35" s="143">
        <f>D36</f>
        <v>0</v>
      </c>
      <c r="E35" s="143">
        <f>E36</f>
        <v>3061.22</v>
      </c>
      <c r="F35" s="90">
        <f>F36</f>
        <v>3061.22</v>
      </c>
    </row>
    <row r="36" spans="1:6" s="140" customFormat="1" ht="60" customHeight="1">
      <c r="A36" s="86" t="s">
        <v>2</v>
      </c>
      <c r="B36" s="46" t="s">
        <v>287</v>
      </c>
      <c r="C36" s="88" t="s">
        <v>99</v>
      </c>
      <c r="D36" s="143">
        <v>0</v>
      </c>
      <c r="E36" s="143">
        <v>3061.22</v>
      </c>
      <c r="F36" s="90">
        <f>D36+E36</f>
        <v>3061.22</v>
      </c>
    </row>
    <row r="37" spans="1:6" s="140" customFormat="1" ht="33.75" customHeight="1">
      <c r="A37" s="155" t="s">
        <v>209</v>
      </c>
      <c r="B37" s="46" t="s">
        <v>161</v>
      </c>
      <c r="C37" s="46"/>
      <c r="D37" s="90">
        <v>17</v>
      </c>
      <c r="E37" s="90">
        <f>E38</f>
        <v>0</v>
      </c>
      <c r="F37" s="90">
        <f>F38</f>
        <v>17</v>
      </c>
    </row>
    <row r="38" spans="1:6" s="140" customFormat="1" ht="45.75" customHeight="1">
      <c r="A38" s="100" t="s">
        <v>2</v>
      </c>
      <c r="B38" s="46" t="s">
        <v>161</v>
      </c>
      <c r="C38" s="46">
        <v>244</v>
      </c>
      <c r="D38" s="90">
        <v>17</v>
      </c>
      <c r="E38" s="90">
        <v>0</v>
      </c>
      <c r="F38" s="90">
        <f>D38+E38</f>
        <v>17</v>
      </c>
    </row>
    <row r="39" spans="1:6" s="140" customFormat="1" ht="31.5" customHeight="1">
      <c r="A39" s="100" t="s">
        <v>279</v>
      </c>
      <c r="B39" s="46" t="s">
        <v>263</v>
      </c>
      <c r="C39" s="46"/>
      <c r="D39" s="90">
        <v>70</v>
      </c>
      <c r="E39" s="90">
        <f>E40</f>
        <v>849.42</v>
      </c>
      <c r="F39" s="90">
        <f>F40</f>
        <v>919.42</v>
      </c>
    </row>
    <row r="40" spans="1:6" s="140" customFormat="1" ht="45.75" customHeight="1">
      <c r="A40" s="100" t="s">
        <v>2</v>
      </c>
      <c r="B40" s="46" t="s">
        <v>263</v>
      </c>
      <c r="C40" s="46" t="s">
        <v>99</v>
      </c>
      <c r="D40" s="90">
        <v>70</v>
      </c>
      <c r="E40" s="90">
        <v>849.42</v>
      </c>
      <c r="F40" s="90">
        <f>D40+E40</f>
        <v>919.42</v>
      </c>
    </row>
    <row r="41" spans="1:6" s="141" customFormat="1" ht="42" customHeight="1">
      <c r="A41" s="163" t="s">
        <v>210</v>
      </c>
      <c r="B41" s="46" t="s">
        <v>164</v>
      </c>
      <c r="C41" s="46"/>
      <c r="D41" s="90">
        <v>22.3</v>
      </c>
      <c r="E41" s="90">
        <f>E42</f>
        <v>0</v>
      </c>
      <c r="F41" s="90">
        <f>F42</f>
        <v>22.3</v>
      </c>
    </row>
    <row r="42" spans="1:6" s="141" customFormat="1" ht="45" customHeight="1">
      <c r="A42" s="100" t="s">
        <v>2</v>
      </c>
      <c r="B42" s="46" t="s">
        <v>164</v>
      </c>
      <c r="C42" s="88" t="s">
        <v>99</v>
      </c>
      <c r="D42" s="143">
        <v>22.3</v>
      </c>
      <c r="E42" s="143">
        <v>0</v>
      </c>
      <c r="F42" s="143">
        <f>D42+E42</f>
        <v>22.3</v>
      </c>
    </row>
    <row r="43" spans="1:6" s="140" customFormat="1" ht="21" customHeight="1">
      <c r="A43" s="163" t="s">
        <v>211</v>
      </c>
      <c r="B43" s="46" t="s">
        <v>165</v>
      </c>
      <c r="C43" s="46"/>
      <c r="D43" s="90">
        <v>1</v>
      </c>
      <c r="E43" s="90">
        <f>E44</f>
        <v>0</v>
      </c>
      <c r="F43" s="90">
        <f>F44</f>
        <v>1</v>
      </c>
    </row>
    <row r="44" spans="1:6" s="140" customFormat="1" ht="45.75" customHeight="1">
      <c r="A44" s="100" t="s">
        <v>2</v>
      </c>
      <c r="B44" s="46" t="s">
        <v>165</v>
      </c>
      <c r="C44" s="88" t="s">
        <v>99</v>
      </c>
      <c r="D44" s="143">
        <v>1</v>
      </c>
      <c r="E44" s="143">
        <v>0</v>
      </c>
      <c r="F44" s="143">
        <f>D44+E44</f>
        <v>1</v>
      </c>
    </row>
    <row r="45" spans="1:6" s="140" customFormat="1" ht="42.75" customHeight="1">
      <c r="A45" s="120" t="s">
        <v>217</v>
      </c>
      <c r="B45" s="111" t="s">
        <v>168</v>
      </c>
      <c r="C45" s="113"/>
      <c r="D45" s="145">
        <v>4421.1099999999997</v>
      </c>
      <c r="E45" s="145">
        <f>E46+E48</f>
        <v>154.57</v>
      </c>
      <c r="F45" s="145">
        <f>F46+F48</f>
        <v>4575.68</v>
      </c>
    </row>
    <row r="46" spans="1:6" s="140" customFormat="1" ht="27.75" customHeight="1">
      <c r="A46" s="155" t="s">
        <v>212</v>
      </c>
      <c r="B46" s="46" t="s">
        <v>170</v>
      </c>
      <c r="C46" s="46"/>
      <c r="D46" s="90">
        <v>3870.85</v>
      </c>
      <c r="E46" s="90">
        <f>E47</f>
        <v>154.57</v>
      </c>
      <c r="F46" s="90">
        <f>F47</f>
        <v>4025.42</v>
      </c>
    </row>
    <row r="47" spans="1:6" s="140" customFormat="1" ht="42.75" customHeight="1">
      <c r="A47" s="100" t="s">
        <v>138</v>
      </c>
      <c r="B47" s="46" t="s">
        <v>170</v>
      </c>
      <c r="C47" s="46" t="s">
        <v>11</v>
      </c>
      <c r="D47" s="90">
        <v>3870.85</v>
      </c>
      <c r="E47" s="90">
        <v>154.57</v>
      </c>
      <c r="F47" s="90">
        <f>D47+E47</f>
        <v>4025.42</v>
      </c>
    </row>
    <row r="48" spans="1:6" s="140" customFormat="1" ht="28.5" customHeight="1">
      <c r="A48" s="86" t="s">
        <v>214</v>
      </c>
      <c r="B48" s="46" t="s">
        <v>169</v>
      </c>
      <c r="C48" s="88"/>
      <c r="D48" s="143">
        <v>550.26</v>
      </c>
      <c r="E48" s="143">
        <f>E49+E50+E51+E52+E53</f>
        <v>0</v>
      </c>
      <c r="F48" s="143">
        <f>F49+F50+F51+F52+F53</f>
        <v>550.26</v>
      </c>
    </row>
    <row r="49" spans="1:6" s="140" customFormat="1" ht="26.25" customHeight="1">
      <c r="A49" s="162" t="s">
        <v>181</v>
      </c>
      <c r="B49" s="46" t="s">
        <v>169</v>
      </c>
      <c r="C49" s="88" t="s">
        <v>92</v>
      </c>
      <c r="D49" s="143">
        <v>159.63</v>
      </c>
      <c r="E49" s="143">
        <v>0</v>
      </c>
      <c r="F49" s="143">
        <f>D49+E49</f>
        <v>159.63</v>
      </c>
    </row>
    <row r="50" spans="1:6" s="140" customFormat="1" ht="64.5" customHeight="1">
      <c r="A50" s="86" t="s">
        <v>183</v>
      </c>
      <c r="B50" s="46" t="s">
        <v>169</v>
      </c>
      <c r="C50" s="88" t="s">
        <v>182</v>
      </c>
      <c r="D50" s="143">
        <v>48.2</v>
      </c>
      <c r="E50" s="143">
        <v>0</v>
      </c>
      <c r="F50" s="143">
        <f>D50+E50</f>
        <v>48.2</v>
      </c>
    </row>
    <row r="51" spans="1:6" s="140" customFormat="1" ht="37.5" customHeight="1">
      <c r="A51" s="100" t="s">
        <v>2</v>
      </c>
      <c r="B51" s="46" t="s">
        <v>169</v>
      </c>
      <c r="C51" s="88" t="s">
        <v>99</v>
      </c>
      <c r="D51" s="143">
        <v>225.99</v>
      </c>
      <c r="E51" s="143">
        <v>0</v>
      </c>
      <c r="F51" s="143">
        <f>D51+E51</f>
        <v>225.99</v>
      </c>
    </row>
    <row r="52" spans="1:6" s="140" customFormat="1" ht="31.5" customHeight="1">
      <c r="A52" s="41" t="s">
        <v>95</v>
      </c>
      <c r="B52" s="46" t="s">
        <v>169</v>
      </c>
      <c r="C52" s="88" t="s">
        <v>100</v>
      </c>
      <c r="D52" s="143">
        <v>80.11</v>
      </c>
      <c r="E52" s="143">
        <v>0</v>
      </c>
      <c r="F52" s="143">
        <f>D52+E52</f>
        <v>80.11</v>
      </c>
    </row>
    <row r="53" spans="1:6" s="140" customFormat="1" ht="31.5" customHeight="1">
      <c r="A53" s="86" t="s">
        <v>251</v>
      </c>
      <c r="B53" s="46" t="s">
        <v>255</v>
      </c>
      <c r="C53" s="88"/>
      <c r="D53" s="143">
        <v>36.33</v>
      </c>
      <c r="E53" s="143">
        <f>E54+E55</f>
        <v>0</v>
      </c>
      <c r="F53" s="143">
        <f>F54+F55</f>
        <v>36.33</v>
      </c>
    </row>
    <row r="54" spans="1:6" s="140" customFormat="1" ht="31.5" customHeight="1">
      <c r="A54" s="162" t="s">
        <v>181</v>
      </c>
      <c r="B54" s="46" t="s">
        <v>255</v>
      </c>
      <c r="C54" s="88" t="s">
        <v>182</v>
      </c>
      <c r="D54" s="143">
        <v>27.9</v>
      </c>
      <c r="E54" s="143">
        <v>0</v>
      </c>
      <c r="F54" s="143">
        <f>D54+E54</f>
        <v>27.9</v>
      </c>
    </row>
    <row r="55" spans="1:6" s="140" customFormat="1" ht="62.25" customHeight="1">
      <c r="A55" s="86" t="s">
        <v>183</v>
      </c>
      <c r="B55" s="46" t="s">
        <v>255</v>
      </c>
      <c r="C55" s="88" t="s">
        <v>92</v>
      </c>
      <c r="D55" s="143">
        <v>8.43</v>
      </c>
      <c r="E55" s="143">
        <v>0</v>
      </c>
      <c r="F55" s="143">
        <f>D55+E55</f>
        <v>8.43</v>
      </c>
    </row>
    <row r="56" spans="1:6" s="140" customFormat="1" ht="66.75" customHeight="1">
      <c r="A56" s="161" t="s">
        <v>218</v>
      </c>
      <c r="B56" s="113" t="s">
        <v>166</v>
      </c>
      <c r="C56" s="111"/>
      <c r="D56" s="119">
        <v>509.33</v>
      </c>
      <c r="E56" s="119">
        <f>E57+E61</f>
        <v>254.69</v>
      </c>
      <c r="F56" s="119">
        <f>F57+F61</f>
        <v>763.99</v>
      </c>
    </row>
    <row r="57" spans="1:6" s="140" customFormat="1" ht="46.5" customHeight="1">
      <c r="A57" s="156" t="s">
        <v>215</v>
      </c>
      <c r="B57" s="88" t="s">
        <v>167</v>
      </c>
      <c r="C57" s="46"/>
      <c r="D57" s="90">
        <v>480.33</v>
      </c>
      <c r="E57" s="90">
        <f>E58+E59+E64+E60</f>
        <v>254.69</v>
      </c>
      <c r="F57" s="90">
        <f>F58+F59+F64+F60</f>
        <v>734.99</v>
      </c>
    </row>
    <row r="58" spans="1:6" s="140" customFormat="1" ht="31.5" customHeight="1">
      <c r="A58" s="162" t="s">
        <v>181</v>
      </c>
      <c r="B58" s="88" t="s">
        <v>167</v>
      </c>
      <c r="C58" s="46" t="s">
        <v>92</v>
      </c>
      <c r="D58" s="90">
        <v>165.23</v>
      </c>
      <c r="E58" s="90">
        <v>0</v>
      </c>
      <c r="F58" s="90">
        <f>D58+E58</f>
        <v>165.23</v>
      </c>
    </row>
    <row r="59" spans="1:6" s="140" customFormat="1" ht="70.5" customHeight="1">
      <c r="A59" s="86" t="s">
        <v>183</v>
      </c>
      <c r="B59" s="88" t="s">
        <v>167</v>
      </c>
      <c r="C59" s="46" t="s">
        <v>182</v>
      </c>
      <c r="D59" s="90">
        <v>49.9</v>
      </c>
      <c r="E59" s="90">
        <v>0</v>
      </c>
      <c r="F59" s="90">
        <f>D59+E59</f>
        <v>49.9</v>
      </c>
    </row>
    <row r="60" spans="1:6" s="140" customFormat="1" ht="56.25" customHeight="1">
      <c r="A60" s="86" t="s">
        <v>2</v>
      </c>
      <c r="B60" s="88" t="s">
        <v>167</v>
      </c>
      <c r="C60" s="46" t="s">
        <v>99</v>
      </c>
      <c r="D60" s="90">
        <v>0</v>
      </c>
      <c r="E60" s="90">
        <v>254.69</v>
      </c>
      <c r="F60" s="90">
        <f>D60+E60</f>
        <v>254.69</v>
      </c>
    </row>
    <row r="61" spans="1:6" s="140" customFormat="1" ht="39.75" customHeight="1">
      <c r="A61" s="86" t="s">
        <v>251</v>
      </c>
      <c r="B61" s="88" t="s">
        <v>253</v>
      </c>
      <c r="C61" s="46"/>
      <c r="D61" s="90">
        <v>29</v>
      </c>
      <c r="E61" s="90">
        <f>E62+E63</f>
        <v>0</v>
      </c>
      <c r="F61" s="90">
        <f>F62+F63</f>
        <v>29</v>
      </c>
    </row>
    <row r="62" spans="1:6" s="140" customFormat="1" ht="25.5" customHeight="1">
      <c r="A62" s="162" t="s">
        <v>181</v>
      </c>
      <c r="B62" s="88" t="s">
        <v>253</v>
      </c>
      <c r="C62" s="46" t="s">
        <v>92</v>
      </c>
      <c r="D62" s="90">
        <v>22.3</v>
      </c>
      <c r="E62" s="90">
        <v>0</v>
      </c>
      <c r="F62" s="90">
        <f>D62+E62</f>
        <v>22.3</v>
      </c>
    </row>
    <row r="63" spans="1:6" s="140" customFormat="1" ht="64.5" customHeight="1">
      <c r="A63" s="86" t="s">
        <v>183</v>
      </c>
      <c r="B63" s="88" t="s">
        <v>253</v>
      </c>
      <c r="C63" s="46" t="s">
        <v>182</v>
      </c>
      <c r="D63" s="90">
        <v>6.7</v>
      </c>
      <c r="E63" s="90">
        <v>0</v>
      </c>
      <c r="F63" s="90">
        <f>D63+E63</f>
        <v>6.7</v>
      </c>
    </row>
    <row r="64" spans="1:6" s="140" customFormat="1" ht="50.25" customHeight="1">
      <c r="A64" s="86" t="s">
        <v>258</v>
      </c>
      <c r="B64" s="88" t="s">
        <v>250</v>
      </c>
      <c r="C64" s="46" t="s">
        <v>99</v>
      </c>
      <c r="D64" s="90">
        <v>265.17</v>
      </c>
      <c r="E64" s="90">
        <v>0</v>
      </c>
      <c r="F64" s="90">
        <f>D64+E64</f>
        <v>265.17</v>
      </c>
    </row>
    <row r="65" spans="1:6" s="140" customFormat="1" ht="85.5" customHeight="1">
      <c r="A65" s="92" t="s">
        <v>264</v>
      </c>
      <c r="B65" s="113" t="s">
        <v>265</v>
      </c>
      <c r="C65" s="111"/>
      <c r="D65" s="119">
        <v>2059.7600000000002</v>
      </c>
      <c r="E65" s="119">
        <f>E66+E68</f>
        <v>0</v>
      </c>
      <c r="F65" s="119">
        <f>F66+F68</f>
        <v>2059.7599999999998</v>
      </c>
    </row>
    <row r="66" spans="1:6" s="140" customFormat="1" ht="100.5" customHeight="1">
      <c r="A66" s="86" t="s">
        <v>267</v>
      </c>
      <c r="B66" s="88" t="s">
        <v>266</v>
      </c>
      <c r="C66" s="46"/>
      <c r="D66" s="90">
        <v>19.149999999999999</v>
      </c>
      <c r="E66" s="90">
        <f>E67</f>
        <v>0</v>
      </c>
      <c r="F66" s="90">
        <f>F67</f>
        <v>19.149999999999999</v>
      </c>
    </row>
    <row r="67" spans="1:6" s="140" customFormat="1" ht="50.25" customHeight="1">
      <c r="A67" s="86" t="s">
        <v>2</v>
      </c>
      <c r="B67" s="88" t="s">
        <v>266</v>
      </c>
      <c r="C67" s="46" t="s">
        <v>99</v>
      </c>
      <c r="D67" s="90">
        <v>19.149999999999999</v>
      </c>
      <c r="E67" s="90">
        <v>0</v>
      </c>
      <c r="F67" s="90">
        <f>D67+E67</f>
        <v>19.149999999999999</v>
      </c>
    </row>
    <row r="68" spans="1:6" s="140" customFormat="1" ht="50.25" customHeight="1">
      <c r="A68" s="66" t="s">
        <v>269</v>
      </c>
      <c r="B68" s="88" t="s">
        <v>268</v>
      </c>
      <c r="C68" s="46"/>
      <c r="D68" s="90">
        <v>2040.61</v>
      </c>
      <c r="E68" s="90">
        <f>E69</f>
        <v>0</v>
      </c>
      <c r="F68" s="90">
        <f>F69</f>
        <v>2040.61</v>
      </c>
    </row>
    <row r="69" spans="1:6" s="140" customFormat="1" ht="50.25" customHeight="1">
      <c r="A69" s="66" t="s">
        <v>2</v>
      </c>
      <c r="B69" s="88" t="s">
        <v>268</v>
      </c>
      <c r="C69" s="46" t="s">
        <v>99</v>
      </c>
      <c r="D69" s="90">
        <v>2040.61</v>
      </c>
      <c r="E69" s="90">
        <v>0</v>
      </c>
      <c r="F69" s="90">
        <f>D69+E69</f>
        <v>2040.61</v>
      </c>
    </row>
    <row r="70" spans="1:6" s="140" customFormat="1" ht="33.75" customHeight="1">
      <c r="A70" s="92" t="s">
        <v>142</v>
      </c>
      <c r="B70" s="111" t="s">
        <v>171</v>
      </c>
      <c r="C70" s="111"/>
      <c r="D70" s="102">
        <v>960.13499999999999</v>
      </c>
      <c r="E70" s="119">
        <f>E71+E74+E76</f>
        <v>300</v>
      </c>
      <c r="F70" s="119">
        <f>F71+F74+F76</f>
        <v>1260.135</v>
      </c>
    </row>
    <row r="71" spans="1:6" s="140" customFormat="1" ht="25.5" customHeight="1">
      <c r="A71" s="154" t="s">
        <v>1</v>
      </c>
      <c r="B71" s="46" t="s">
        <v>179</v>
      </c>
      <c r="C71" s="46"/>
      <c r="D71" s="90">
        <v>634.97500000000002</v>
      </c>
      <c r="E71" s="90">
        <f>E72+E73</f>
        <v>0</v>
      </c>
      <c r="F71" s="90">
        <f>F72+F73</f>
        <v>634.97500000000002</v>
      </c>
    </row>
    <row r="72" spans="1:6" s="140" customFormat="1" ht="33" customHeight="1">
      <c r="A72" s="162" t="s">
        <v>181</v>
      </c>
      <c r="B72" s="46" t="s">
        <v>179</v>
      </c>
      <c r="C72" s="46" t="s">
        <v>92</v>
      </c>
      <c r="D72" s="90">
        <v>487.69499999999999</v>
      </c>
      <c r="E72" s="90">
        <v>0</v>
      </c>
      <c r="F72" s="90">
        <f>D72+E72</f>
        <v>487.69499999999999</v>
      </c>
    </row>
    <row r="73" spans="1:6" s="140" customFormat="1" ht="72.75" customHeight="1">
      <c r="A73" s="86" t="s">
        <v>183</v>
      </c>
      <c r="B73" s="46" t="s">
        <v>179</v>
      </c>
      <c r="C73" s="46" t="s">
        <v>182</v>
      </c>
      <c r="D73" s="90">
        <v>147.28</v>
      </c>
      <c r="E73" s="90">
        <v>0</v>
      </c>
      <c r="F73" s="90">
        <f>D73+E73</f>
        <v>147.28</v>
      </c>
    </row>
    <row r="74" spans="1:6" s="140" customFormat="1" ht="33" customHeight="1">
      <c r="A74" s="86" t="s">
        <v>188</v>
      </c>
      <c r="B74" s="46" t="s">
        <v>187</v>
      </c>
      <c r="C74" s="46"/>
      <c r="D74" s="90">
        <v>241.26</v>
      </c>
      <c r="E74" s="90">
        <f>E75</f>
        <v>0</v>
      </c>
      <c r="F74" s="90">
        <f>F75</f>
        <v>241.26</v>
      </c>
    </row>
    <row r="75" spans="1:6" s="140" customFormat="1" ht="48.75" customHeight="1">
      <c r="A75" s="86" t="s">
        <v>2</v>
      </c>
      <c r="B75" s="46" t="s">
        <v>187</v>
      </c>
      <c r="C75" s="46" t="s">
        <v>204</v>
      </c>
      <c r="D75" s="90">
        <v>241.26</v>
      </c>
      <c r="E75" s="90">
        <v>0</v>
      </c>
      <c r="F75" s="90">
        <f>D75+E75</f>
        <v>241.26</v>
      </c>
    </row>
    <row r="76" spans="1:6" s="140" customFormat="1" ht="19.5" customHeight="1">
      <c r="A76" s="133" t="s">
        <v>3</v>
      </c>
      <c r="B76" s="46" t="s">
        <v>172</v>
      </c>
      <c r="C76" s="46"/>
      <c r="D76" s="119">
        <v>83.9</v>
      </c>
      <c r="E76" s="119">
        <f>E77+E78+E79</f>
        <v>300</v>
      </c>
      <c r="F76" s="119">
        <f>F77+F78+F79</f>
        <v>383.9</v>
      </c>
    </row>
    <row r="77" spans="1:6" s="140" customFormat="1" ht="27.75" customHeight="1">
      <c r="A77" s="86" t="s">
        <v>5</v>
      </c>
      <c r="B77" s="46" t="s">
        <v>180</v>
      </c>
      <c r="C77" s="46" t="s">
        <v>6</v>
      </c>
      <c r="D77" s="181">
        <v>35</v>
      </c>
      <c r="E77" s="90">
        <v>0</v>
      </c>
      <c r="F77" s="90">
        <f>D77+E77</f>
        <v>35</v>
      </c>
    </row>
    <row r="78" spans="1:6" s="140" customFormat="1" ht="27.75" customHeight="1">
      <c r="A78" s="86" t="s">
        <v>5</v>
      </c>
      <c r="B78" s="46" t="s">
        <v>249</v>
      </c>
      <c r="C78" s="46" t="s">
        <v>6</v>
      </c>
      <c r="D78" s="181">
        <v>48.9</v>
      </c>
      <c r="E78" s="90">
        <v>0</v>
      </c>
      <c r="F78" s="90">
        <f>D78+E78</f>
        <v>48.9</v>
      </c>
    </row>
    <row r="79" spans="1:6" s="140" customFormat="1" ht="36.75" customHeight="1">
      <c r="A79" s="86" t="s">
        <v>2</v>
      </c>
      <c r="B79" s="46" t="s">
        <v>249</v>
      </c>
      <c r="C79" s="46" t="s">
        <v>99</v>
      </c>
      <c r="D79" s="181">
        <v>0</v>
      </c>
      <c r="E79" s="90">
        <v>300</v>
      </c>
      <c r="F79" s="90">
        <f>D79+E79</f>
        <v>300</v>
      </c>
    </row>
    <row r="80" spans="1:6" ht="21" customHeight="1">
      <c r="A80" s="144" t="s">
        <v>89</v>
      </c>
      <c r="B80" s="111" t="s">
        <v>202</v>
      </c>
      <c r="C80" s="111" t="s">
        <v>112</v>
      </c>
      <c r="D80" s="164">
        <v>0</v>
      </c>
      <c r="E80" s="119">
        <v>0</v>
      </c>
      <c r="F80" s="119">
        <f>D80+E80</f>
        <v>0</v>
      </c>
    </row>
    <row r="81" spans="1:7" s="157" customFormat="1" ht="18.75">
      <c r="A81" s="228" t="s">
        <v>29</v>
      </c>
      <c r="B81" s="229"/>
      <c r="C81" s="230"/>
      <c r="D81" s="164">
        <v>11970.225</v>
      </c>
      <c r="E81" s="164">
        <f>E70+E8+E80+E65</f>
        <v>6456.1599999999989</v>
      </c>
      <c r="F81" s="164">
        <f>F70+F8+F80+F65</f>
        <v>18426.355</v>
      </c>
    </row>
    <row r="82" spans="1:7" s="142" customFormat="1" ht="18.75">
      <c r="A82" s="137"/>
      <c r="B82" s="138"/>
      <c r="C82" s="138"/>
      <c r="D82" s="138"/>
      <c r="E82" s="138"/>
      <c r="F82" s="138"/>
    </row>
    <row r="83" spans="1:7" s="142" customFormat="1" ht="21" customHeight="1">
      <c r="A83" s="223"/>
      <c r="B83" s="223"/>
      <c r="C83" s="223"/>
      <c r="D83" s="223"/>
      <c r="E83" s="223"/>
      <c r="F83" s="223"/>
      <c r="G83" s="150"/>
    </row>
  </sheetData>
  <mergeCells count="10">
    <mergeCell ref="C1:F1"/>
    <mergeCell ref="C4:F4"/>
    <mergeCell ref="A83:F83"/>
    <mergeCell ref="A5:A6"/>
    <mergeCell ref="F5:F6"/>
    <mergeCell ref="B5:C5"/>
    <mergeCell ref="A3:F3"/>
    <mergeCell ref="A81:C81"/>
    <mergeCell ref="E5:E6"/>
    <mergeCell ref="D5:D6"/>
  </mergeCells>
  <phoneticPr fontId="4" type="noConversion"/>
  <pageMargins left="0.75" right="0.75" top="1" bottom="1" header="0.5" footer="0.5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25"/>
  <sheetViews>
    <sheetView view="pageBreakPreview" topLeftCell="B112" zoomScale="75" zoomScaleNormal="75" zoomScaleSheetLayoutView="75" workbookViewId="0">
      <selection activeCell="B62" sqref="B62"/>
    </sheetView>
  </sheetViews>
  <sheetFormatPr defaultRowHeight="12.75"/>
  <cols>
    <col min="1" max="1" width="7.140625" style="16" customWidth="1"/>
    <col min="2" max="2" width="87.28515625" style="17" customWidth="1"/>
    <col min="3" max="3" width="12.85546875" style="18" customWidth="1"/>
    <col min="4" max="4" width="11.7109375" style="18" customWidth="1"/>
    <col min="5" max="5" width="14.42578125" style="18" customWidth="1"/>
    <col min="6" max="6" width="17.42578125" style="18" customWidth="1"/>
    <col min="7" max="7" width="9.7109375" style="18" customWidth="1"/>
    <col min="8" max="8" width="15" style="18" customWidth="1"/>
    <col min="9" max="9" width="14.42578125" style="18" customWidth="1"/>
    <col min="10" max="10" width="27.140625" style="18" customWidth="1"/>
    <col min="11" max="16384" width="9.140625" style="19"/>
  </cols>
  <sheetData>
    <row r="1" spans="1:11" ht="78.75" customHeight="1">
      <c r="G1" s="220" t="s">
        <v>295</v>
      </c>
      <c r="H1" s="220"/>
      <c r="I1" s="220"/>
      <c r="J1" s="220"/>
    </row>
    <row r="2" spans="1:11" ht="21.75" customHeight="1">
      <c r="G2" s="146"/>
      <c r="H2" s="146"/>
      <c r="I2" s="146"/>
      <c r="J2" s="20"/>
    </row>
    <row r="3" spans="1:11" s="7" customFormat="1" ht="37.5" customHeight="1">
      <c r="A3" s="235" t="s">
        <v>223</v>
      </c>
      <c r="B3" s="235"/>
      <c r="C3" s="235"/>
      <c r="D3" s="235"/>
      <c r="E3" s="235"/>
      <c r="F3" s="235"/>
      <c r="G3" s="235"/>
      <c r="H3" s="235"/>
      <c r="I3" s="235"/>
      <c r="J3" s="235"/>
      <c r="K3" s="93"/>
    </row>
    <row r="4" spans="1:11" s="23" customFormat="1" ht="15.75">
      <c r="A4" s="21"/>
      <c r="B4" s="21"/>
      <c r="C4" s="21"/>
      <c r="D4" s="21"/>
      <c r="E4" s="21"/>
      <c r="F4" s="22"/>
      <c r="G4" s="236" t="s">
        <v>54</v>
      </c>
      <c r="H4" s="236"/>
      <c r="I4" s="236"/>
      <c r="J4" s="236"/>
    </row>
    <row r="5" spans="1:11" s="23" customFormat="1" ht="18.75">
      <c r="A5" s="238" t="s">
        <v>35</v>
      </c>
      <c r="B5" s="239" t="s">
        <v>36</v>
      </c>
      <c r="C5" s="226" t="s">
        <v>184</v>
      </c>
      <c r="D5" s="226"/>
      <c r="E5" s="226"/>
      <c r="F5" s="226"/>
      <c r="G5" s="226"/>
      <c r="H5" s="233" t="s">
        <v>203</v>
      </c>
      <c r="I5" s="243" t="s">
        <v>195</v>
      </c>
      <c r="J5" s="241" t="s">
        <v>232</v>
      </c>
    </row>
    <row r="6" spans="1:11" s="25" customFormat="1" ht="36" customHeight="1">
      <c r="A6" s="238"/>
      <c r="B6" s="240"/>
      <c r="C6" s="44" t="s">
        <v>185</v>
      </c>
      <c r="D6" s="46" t="s">
        <v>57</v>
      </c>
      <c r="E6" s="46" t="s">
        <v>58</v>
      </c>
      <c r="F6" s="46" t="s">
        <v>59</v>
      </c>
      <c r="G6" s="46" t="s">
        <v>60</v>
      </c>
      <c r="H6" s="234"/>
      <c r="I6" s="244"/>
      <c r="J6" s="242"/>
    </row>
    <row r="7" spans="1:11" s="23" customFormat="1" ht="18.75">
      <c r="A7" s="89">
        <v>1</v>
      </c>
      <c r="B7" s="89">
        <v>2</v>
      </c>
      <c r="C7" s="46" t="s">
        <v>37</v>
      </c>
      <c r="D7" s="46" t="s">
        <v>38</v>
      </c>
      <c r="E7" s="46" t="s">
        <v>39</v>
      </c>
      <c r="F7" s="46" t="s">
        <v>40</v>
      </c>
      <c r="G7" s="46" t="s">
        <v>41</v>
      </c>
      <c r="H7" s="46"/>
      <c r="I7" s="46" t="s">
        <v>197</v>
      </c>
      <c r="J7" s="89">
        <v>9</v>
      </c>
    </row>
    <row r="8" spans="1:11" s="23" customFormat="1" ht="42" customHeight="1">
      <c r="A8" s="104" t="s">
        <v>91</v>
      </c>
      <c r="B8" s="103" t="s">
        <v>0</v>
      </c>
      <c r="C8" s="101" t="s">
        <v>61</v>
      </c>
      <c r="D8" s="101"/>
      <c r="E8" s="101"/>
      <c r="F8" s="101"/>
      <c r="G8" s="101"/>
      <c r="H8" s="102">
        <v>11970.2261</v>
      </c>
      <c r="I8" s="102">
        <f>I9+I37+I51+I70+I93+I99+I109+I115+I104</f>
        <v>6456.195999999999</v>
      </c>
      <c r="J8" s="102">
        <f>J9+J37+J51+J70+J93+J99+J109+J115+J104</f>
        <v>18426.4221</v>
      </c>
    </row>
    <row r="9" spans="1:11" s="23" customFormat="1" ht="28.5" customHeight="1">
      <c r="A9" s="104" t="s">
        <v>72</v>
      </c>
      <c r="B9" s="103" t="s">
        <v>70</v>
      </c>
      <c r="C9" s="101" t="s">
        <v>61</v>
      </c>
      <c r="D9" s="101" t="s">
        <v>71</v>
      </c>
      <c r="E9" s="101"/>
      <c r="F9" s="101"/>
      <c r="G9" s="101"/>
      <c r="H9" s="102">
        <v>3473.2190000000001</v>
      </c>
      <c r="I9" s="102">
        <f>I10+I14+I33+I29</f>
        <v>-18</v>
      </c>
      <c r="J9" s="102">
        <f>J10+J14+J33+J29</f>
        <v>3455.2190000000001</v>
      </c>
    </row>
    <row r="10" spans="1:11" s="23" customFormat="1" ht="47.25" customHeight="1">
      <c r="A10" s="104"/>
      <c r="B10" s="96" t="s">
        <v>143</v>
      </c>
      <c r="C10" s="94" t="s">
        <v>61</v>
      </c>
      <c r="D10" s="94" t="s">
        <v>71</v>
      </c>
      <c r="E10" s="94" t="s">
        <v>73</v>
      </c>
      <c r="F10" s="101"/>
      <c r="G10" s="101"/>
      <c r="H10" s="95">
        <v>634.97900000000004</v>
      </c>
      <c r="I10" s="95">
        <f>I11</f>
        <v>0</v>
      </c>
      <c r="J10" s="95">
        <f>J11</f>
        <v>634.97900000000004</v>
      </c>
    </row>
    <row r="11" spans="1:11" s="23" customFormat="1" ht="23.25" customHeight="1">
      <c r="A11" s="104"/>
      <c r="B11" s="67" t="s">
        <v>1</v>
      </c>
      <c r="C11" s="94" t="s">
        <v>61</v>
      </c>
      <c r="D11" s="94" t="s">
        <v>71</v>
      </c>
      <c r="E11" s="94" t="s">
        <v>73</v>
      </c>
      <c r="F11" s="94" t="s">
        <v>179</v>
      </c>
      <c r="G11" s="94"/>
      <c r="H11" s="95">
        <v>634.97900000000004</v>
      </c>
      <c r="I11" s="95">
        <f>I12+I13</f>
        <v>0</v>
      </c>
      <c r="J11" s="95">
        <f>J12+J13</f>
        <v>634.97900000000004</v>
      </c>
    </row>
    <row r="12" spans="1:11" s="23" customFormat="1" ht="21" customHeight="1">
      <c r="A12" s="104"/>
      <c r="B12" s="147" t="s">
        <v>181</v>
      </c>
      <c r="C12" s="94" t="s">
        <v>61</v>
      </c>
      <c r="D12" s="94" t="s">
        <v>71</v>
      </c>
      <c r="E12" s="94" t="s">
        <v>73</v>
      </c>
      <c r="F12" s="94" t="s">
        <v>179</v>
      </c>
      <c r="G12" s="94" t="s">
        <v>92</v>
      </c>
      <c r="H12" s="95">
        <v>487.69900000000001</v>
      </c>
      <c r="I12" s="95">
        <v>0</v>
      </c>
      <c r="J12" s="95">
        <f>H12+I12</f>
        <v>487.69900000000001</v>
      </c>
    </row>
    <row r="13" spans="1:11" s="23" customFormat="1" ht="71.25" customHeight="1">
      <c r="A13" s="104"/>
      <c r="B13" s="97" t="s">
        <v>183</v>
      </c>
      <c r="C13" s="94" t="s">
        <v>61</v>
      </c>
      <c r="D13" s="94" t="s">
        <v>71</v>
      </c>
      <c r="E13" s="94" t="s">
        <v>73</v>
      </c>
      <c r="F13" s="94" t="s">
        <v>179</v>
      </c>
      <c r="G13" s="94" t="s">
        <v>182</v>
      </c>
      <c r="H13" s="95">
        <v>147.28</v>
      </c>
      <c r="I13" s="95">
        <v>0</v>
      </c>
      <c r="J13" s="95">
        <f>H13+I13</f>
        <v>147.28</v>
      </c>
    </row>
    <row r="14" spans="1:11" s="24" customFormat="1" ht="59.25" customHeight="1">
      <c r="A14" s="105"/>
      <c r="B14" s="86" t="s">
        <v>32</v>
      </c>
      <c r="C14" s="94" t="s">
        <v>61</v>
      </c>
      <c r="D14" s="94" t="s">
        <v>71</v>
      </c>
      <c r="E14" s="94" t="s">
        <v>75</v>
      </c>
      <c r="F14" s="94"/>
      <c r="G14" s="94"/>
      <c r="H14" s="95">
        <v>2571.98</v>
      </c>
      <c r="I14" s="95">
        <f>I15</f>
        <v>-8</v>
      </c>
      <c r="J14" s="95">
        <f>J15</f>
        <v>2563.9799999999996</v>
      </c>
    </row>
    <row r="15" spans="1:11" s="24" customFormat="1" ht="63" customHeight="1">
      <c r="A15" s="105"/>
      <c r="B15" s="116" t="s">
        <v>228</v>
      </c>
      <c r="C15" s="94" t="s">
        <v>61</v>
      </c>
      <c r="D15" s="94" t="s">
        <v>71</v>
      </c>
      <c r="E15" s="94" t="s">
        <v>75</v>
      </c>
      <c r="F15" s="117" t="s">
        <v>205</v>
      </c>
      <c r="G15" s="94"/>
      <c r="H15" s="95">
        <v>2571.98</v>
      </c>
      <c r="I15" s="95">
        <f>I16</f>
        <v>-8</v>
      </c>
      <c r="J15" s="95">
        <f>J16</f>
        <v>2563.9799999999996</v>
      </c>
    </row>
    <row r="16" spans="1:11" s="24" customFormat="1" ht="45" customHeight="1">
      <c r="A16" s="105"/>
      <c r="B16" s="112" t="s">
        <v>206</v>
      </c>
      <c r="C16" s="94" t="s">
        <v>61</v>
      </c>
      <c r="D16" s="94" t="s">
        <v>71</v>
      </c>
      <c r="E16" s="94" t="s">
        <v>75</v>
      </c>
      <c r="F16" s="117" t="s">
        <v>176</v>
      </c>
      <c r="G16" s="94"/>
      <c r="H16" s="95">
        <v>2571.98</v>
      </c>
      <c r="I16" s="95">
        <f>I17+I18+I19+I26</f>
        <v>-8</v>
      </c>
      <c r="J16" s="95">
        <f>J17+J18+J19+J26</f>
        <v>2563.9799999999996</v>
      </c>
    </row>
    <row r="17" spans="1:10" s="24" customFormat="1" ht="27.75" customHeight="1">
      <c r="A17" s="105"/>
      <c r="B17" s="147" t="s">
        <v>181</v>
      </c>
      <c r="C17" s="94" t="s">
        <v>61</v>
      </c>
      <c r="D17" s="94" t="s">
        <v>71</v>
      </c>
      <c r="E17" s="94" t="s">
        <v>75</v>
      </c>
      <c r="F17" s="117" t="s">
        <v>177</v>
      </c>
      <c r="G17" s="94" t="s">
        <v>92</v>
      </c>
      <c r="H17" s="95">
        <v>1497.07</v>
      </c>
      <c r="I17" s="95">
        <v>0</v>
      </c>
      <c r="J17" s="95">
        <f>H17+I17</f>
        <v>1497.07</v>
      </c>
    </row>
    <row r="18" spans="1:10" s="24" customFormat="1" ht="66" customHeight="1">
      <c r="A18" s="105"/>
      <c r="B18" s="97" t="s">
        <v>183</v>
      </c>
      <c r="C18" s="94" t="s">
        <v>61</v>
      </c>
      <c r="D18" s="94" t="s">
        <v>71</v>
      </c>
      <c r="E18" s="94" t="s">
        <v>75</v>
      </c>
      <c r="F18" s="117" t="s">
        <v>177</v>
      </c>
      <c r="G18" s="94" t="s">
        <v>182</v>
      </c>
      <c r="H18" s="95">
        <v>452.11</v>
      </c>
      <c r="I18" s="95">
        <v>0</v>
      </c>
      <c r="J18" s="95">
        <f>H18+I18</f>
        <v>452.11</v>
      </c>
    </row>
    <row r="19" spans="1:10" s="24" customFormat="1" ht="36.75" customHeight="1">
      <c r="A19" s="105"/>
      <c r="B19" s="97" t="s">
        <v>207</v>
      </c>
      <c r="C19" s="94" t="s">
        <v>61</v>
      </c>
      <c r="D19" s="94" t="s">
        <v>71</v>
      </c>
      <c r="E19" s="94" t="s">
        <v>75</v>
      </c>
      <c r="F19" s="117" t="s">
        <v>178</v>
      </c>
      <c r="G19" s="94"/>
      <c r="H19" s="95">
        <v>299.29000000000002</v>
      </c>
      <c r="I19" s="95">
        <f>I20+I21+I23+I25+I24+I22</f>
        <v>-8</v>
      </c>
      <c r="J19" s="95">
        <f>J20+J21+J23+J25+J24+J22</f>
        <v>291.29000000000002</v>
      </c>
    </row>
    <row r="20" spans="1:10" s="24" customFormat="1" ht="28.5" customHeight="1">
      <c r="A20" s="105"/>
      <c r="B20" s="97" t="s">
        <v>93</v>
      </c>
      <c r="C20" s="94" t="s">
        <v>61</v>
      </c>
      <c r="D20" s="94" t="s">
        <v>71</v>
      </c>
      <c r="E20" s="94" t="s">
        <v>75</v>
      </c>
      <c r="F20" s="117" t="s">
        <v>178</v>
      </c>
      <c r="G20" s="94" t="s">
        <v>94</v>
      </c>
      <c r="H20" s="95">
        <v>2</v>
      </c>
      <c r="I20" s="95">
        <v>0</v>
      </c>
      <c r="J20" s="95">
        <f t="shared" ref="J20:J25" si="0">H20+I20</f>
        <v>2</v>
      </c>
    </row>
    <row r="21" spans="1:10" s="24" customFormat="1" ht="47.25" customHeight="1">
      <c r="A21" s="105"/>
      <c r="B21" s="97" t="s">
        <v>2</v>
      </c>
      <c r="C21" s="94" t="s">
        <v>61</v>
      </c>
      <c r="D21" s="94" t="s">
        <v>71</v>
      </c>
      <c r="E21" s="94" t="s">
        <v>75</v>
      </c>
      <c r="F21" s="117" t="s">
        <v>178</v>
      </c>
      <c r="G21" s="94" t="s">
        <v>99</v>
      </c>
      <c r="H21" s="95">
        <v>276.22000000000003</v>
      </c>
      <c r="I21" s="95">
        <v>-11.5</v>
      </c>
      <c r="J21" s="95">
        <f t="shared" si="0"/>
        <v>264.72000000000003</v>
      </c>
    </row>
    <row r="22" spans="1:10" s="24" customFormat="1" ht="47.25" customHeight="1">
      <c r="A22" s="105"/>
      <c r="B22" s="97" t="s">
        <v>286</v>
      </c>
      <c r="C22" s="94" t="s">
        <v>61</v>
      </c>
      <c r="D22" s="94" t="s">
        <v>71</v>
      </c>
      <c r="E22" s="94" t="s">
        <v>75</v>
      </c>
      <c r="F22" s="117" t="s">
        <v>178</v>
      </c>
      <c r="G22" s="94" t="s">
        <v>285</v>
      </c>
      <c r="H22" s="95">
        <v>0</v>
      </c>
      <c r="I22" s="95">
        <v>1</v>
      </c>
      <c r="J22" s="95">
        <f t="shared" si="0"/>
        <v>1</v>
      </c>
    </row>
    <row r="23" spans="1:10" s="24" customFormat="1" ht="33.75" customHeight="1">
      <c r="A23" s="105"/>
      <c r="B23" s="97" t="s">
        <v>95</v>
      </c>
      <c r="C23" s="94" t="s">
        <v>61</v>
      </c>
      <c r="D23" s="94" t="s">
        <v>71</v>
      </c>
      <c r="E23" s="94" t="s">
        <v>75</v>
      </c>
      <c r="F23" s="117" t="s">
        <v>178</v>
      </c>
      <c r="G23" s="94">
        <v>851</v>
      </c>
      <c r="H23" s="95">
        <v>4.3</v>
      </c>
      <c r="I23" s="95">
        <v>0</v>
      </c>
      <c r="J23" s="95">
        <f t="shared" si="0"/>
        <v>4.3</v>
      </c>
    </row>
    <row r="24" spans="1:10" s="24" customFormat="1" ht="33.75" hidden="1" customHeight="1">
      <c r="A24" s="105"/>
      <c r="B24" s="97" t="s">
        <v>96</v>
      </c>
      <c r="C24" s="94" t="s">
        <v>61</v>
      </c>
      <c r="D24" s="94" t="s">
        <v>71</v>
      </c>
      <c r="E24" s="94" t="s">
        <v>75</v>
      </c>
      <c r="F24" s="117" t="s">
        <v>178</v>
      </c>
      <c r="G24" s="94">
        <v>852</v>
      </c>
      <c r="H24" s="178">
        <v>0</v>
      </c>
      <c r="I24" s="95">
        <v>0</v>
      </c>
      <c r="J24" s="95">
        <f t="shared" si="0"/>
        <v>0</v>
      </c>
    </row>
    <row r="25" spans="1:10" s="24" customFormat="1" ht="33" customHeight="1">
      <c r="A25" s="105"/>
      <c r="B25" s="97" t="s">
        <v>198</v>
      </c>
      <c r="C25" s="94" t="s">
        <v>61</v>
      </c>
      <c r="D25" s="94" t="s">
        <v>71</v>
      </c>
      <c r="E25" s="94" t="s">
        <v>75</v>
      </c>
      <c r="F25" s="117" t="s">
        <v>178</v>
      </c>
      <c r="G25" s="94" t="s">
        <v>199</v>
      </c>
      <c r="H25" s="178">
        <v>16.77</v>
      </c>
      <c r="I25" s="95">
        <v>2.5</v>
      </c>
      <c r="J25" s="95">
        <f t="shared" si="0"/>
        <v>19.27</v>
      </c>
    </row>
    <row r="26" spans="1:10" s="24" customFormat="1" ht="33" customHeight="1">
      <c r="A26" s="105"/>
      <c r="B26" s="97" t="s">
        <v>251</v>
      </c>
      <c r="C26" s="94" t="s">
        <v>61</v>
      </c>
      <c r="D26" s="94" t="s">
        <v>71</v>
      </c>
      <c r="E26" s="94" t="s">
        <v>75</v>
      </c>
      <c r="F26" s="117" t="s">
        <v>252</v>
      </c>
      <c r="G26" s="94"/>
      <c r="H26" s="195">
        <v>323.51</v>
      </c>
      <c r="I26" s="95">
        <f>I27+I28</f>
        <v>0</v>
      </c>
      <c r="J26" s="95">
        <f>J27+J28</f>
        <v>323.51</v>
      </c>
    </row>
    <row r="27" spans="1:10" s="24" customFormat="1" ht="39" customHeight="1">
      <c r="A27" s="105"/>
      <c r="B27" s="97" t="s">
        <v>181</v>
      </c>
      <c r="C27" s="94" t="s">
        <v>61</v>
      </c>
      <c r="D27" s="94" t="s">
        <v>71</v>
      </c>
      <c r="E27" s="94" t="s">
        <v>75</v>
      </c>
      <c r="F27" s="117" t="s">
        <v>252</v>
      </c>
      <c r="G27" s="94" t="s">
        <v>92</v>
      </c>
      <c r="H27" s="195">
        <v>248.47</v>
      </c>
      <c r="I27" s="95">
        <v>0</v>
      </c>
      <c r="J27" s="95">
        <f>H27+I27</f>
        <v>248.47</v>
      </c>
    </row>
    <row r="28" spans="1:10" s="24" customFormat="1" ht="60" customHeight="1">
      <c r="A28" s="105"/>
      <c r="B28" s="97" t="s">
        <v>183</v>
      </c>
      <c r="C28" s="94" t="s">
        <v>61</v>
      </c>
      <c r="D28" s="94" t="s">
        <v>71</v>
      </c>
      <c r="E28" s="94" t="s">
        <v>75</v>
      </c>
      <c r="F28" s="117" t="s">
        <v>252</v>
      </c>
      <c r="G28" s="94" t="s">
        <v>182</v>
      </c>
      <c r="H28" s="195">
        <v>75.040000000000006</v>
      </c>
      <c r="I28" s="95">
        <v>0</v>
      </c>
      <c r="J28" s="95">
        <f>H28+I28</f>
        <v>75.040000000000006</v>
      </c>
    </row>
    <row r="29" spans="1:10" s="24" customFormat="1" ht="26.25" customHeight="1">
      <c r="A29" s="105"/>
      <c r="B29" s="97" t="s">
        <v>186</v>
      </c>
      <c r="C29" s="94" t="s">
        <v>61</v>
      </c>
      <c r="D29" s="94" t="s">
        <v>71</v>
      </c>
      <c r="E29" s="94" t="s">
        <v>8</v>
      </c>
      <c r="F29" s="117"/>
      <c r="G29" s="94"/>
      <c r="H29" s="178">
        <v>241.26</v>
      </c>
      <c r="I29" s="95">
        <f t="shared" ref="I29:J31" si="1">I30</f>
        <v>0</v>
      </c>
      <c r="J29" s="95">
        <f t="shared" si="1"/>
        <v>241.26</v>
      </c>
    </row>
    <row r="30" spans="1:10" s="24" customFormat="1" ht="27" customHeight="1">
      <c r="A30" s="105"/>
      <c r="B30" s="97" t="s">
        <v>142</v>
      </c>
      <c r="C30" s="94" t="s">
        <v>61</v>
      </c>
      <c r="D30" s="94" t="s">
        <v>71</v>
      </c>
      <c r="E30" s="94" t="s">
        <v>8</v>
      </c>
      <c r="F30" s="94" t="s">
        <v>171</v>
      </c>
      <c r="G30" s="94"/>
      <c r="H30" s="178">
        <v>241.26</v>
      </c>
      <c r="I30" s="95">
        <f t="shared" si="1"/>
        <v>0</v>
      </c>
      <c r="J30" s="95">
        <f t="shared" si="1"/>
        <v>241.26</v>
      </c>
    </row>
    <row r="31" spans="1:10" s="24" customFormat="1" ht="21" customHeight="1">
      <c r="A31" s="105"/>
      <c r="B31" s="97" t="s">
        <v>188</v>
      </c>
      <c r="C31" s="94" t="s">
        <v>61</v>
      </c>
      <c r="D31" s="94" t="s">
        <v>71</v>
      </c>
      <c r="E31" s="94" t="s">
        <v>8</v>
      </c>
      <c r="F31" s="94" t="s">
        <v>187</v>
      </c>
      <c r="G31" s="94"/>
      <c r="H31" s="178">
        <v>241.26</v>
      </c>
      <c r="I31" s="95">
        <f t="shared" si="1"/>
        <v>0</v>
      </c>
      <c r="J31" s="95">
        <f t="shared" si="1"/>
        <v>241.26</v>
      </c>
    </row>
    <row r="32" spans="1:10" s="24" customFormat="1" ht="41.25" customHeight="1">
      <c r="A32" s="105"/>
      <c r="B32" s="97" t="s">
        <v>2</v>
      </c>
      <c r="C32" s="94" t="s">
        <v>61</v>
      </c>
      <c r="D32" s="94" t="s">
        <v>71</v>
      </c>
      <c r="E32" s="94" t="s">
        <v>8</v>
      </c>
      <c r="F32" s="94" t="s">
        <v>187</v>
      </c>
      <c r="G32" s="94" t="s">
        <v>204</v>
      </c>
      <c r="H32" s="188">
        <v>241.26</v>
      </c>
      <c r="I32" s="95">
        <v>0</v>
      </c>
      <c r="J32" s="95">
        <f>H31+I32</f>
        <v>241.26</v>
      </c>
    </row>
    <row r="33" spans="1:10" s="24" customFormat="1" ht="24" customHeight="1">
      <c r="A33" s="105"/>
      <c r="B33" s="86" t="s">
        <v>3</v>
      </c>
      <c r="C33" s="94" t="s">
        <v>61</v>
      </c>
      <c r="D33" s="94" t="s">
        <v>71</v>
      </c>
      <c r="E33" s="94" t="s">
        <v>87</v>
      </c>
      <c r="F33" s="94"/>
      <c r="G33" s="94"/>
      <c r="H33" s="188">
        <v>25</v>
      </c>
      <c r="I33" s="95">
        <f t="shared" ref="I33:J35" si="2">I34</f>
        <v>-10</v>
      </c>
      <c r="J33" s="95">
        <f t="shared" si="2"/>
        <v>15</v>
      </c>
    </row>
    <row r="34" spans="1:10" s="24" customFormat="1" ht="24" customHeight="1">
      <c r="A34" s="105"/>
      <c r="B34" s="96" t="s">
        <v>142</v>
      </c>
      <c r="C34" s="94" t="s">
        <v>61</v>
      </c>
      <c r="D34" s="94" t="s">
        <v>71</v>
      </c>
      <c r="E34" s="94" t="s">
        <v>87</v>
      </c>
      <c r="F34" s="94" t="s">
        <v>171</v>
      </c>
      <c r="G34" s="94"/>
      <c r="H34" s="188">
        <v>25</v>
      </c>
      <c r="I34" s="95">
        <f t="shared" si="2"/>
        <v>-10</v>
      </c>
      <c r="J34" s="95">
        <f t="shared" si="2"/>
        <v>15</v>
      </c>
    </row>
    <row r="35" spans="1:10" s="24" customFormat="1" ht="26.25" customHeight="1">
      <c r="A35" s="105"/>
      <c r="B35" s="114" t="s">
        <v>4</v>
      </c>
      <c r="C35" s="94" t="s">
        <v>61</v>
      </c>
      <c r="D35" s="94" t="s">
        <v>71</v>
      </c>
      <c r="E35" s="94" t="s">
        <v>87</v>
      </c>
      <c r="F35" s="94" t="s">
        <v>180</v>
      </c>
      <c r="G35" s="94"/>
      <c r="H35" s="188">
        <v>25</v>
      </c>
      <c r="I35" s="95">
        <f t="shared" si="2"/>
        <v>-10</v>
      </c>
      <c r="J35" s="95">
        <f t="shared" si="2"/>
        <v>15</v>
      </c>
    </row>
    <row r="36" spans="1:10" s="24" customFormat="1" ht="24" customHeight="1">
      <c r="A36" s="105"/>
      <c r="B36" s="66" t="s">
        <v>5</v>
      </c>
      <c r="C36" s="94" t="s">
        <v>61</v>
      </c>
      <c r="D36" s="94" t="s">
        <v>71</v>
      </c>
      <c r="E36" s="94" t="s">
        <v>87</v>
      </c>
      <c r="F36" s="94" t="s">
        <v>180</v>
      </c>
      <c r="G36" s="94" t="s">
        <v>6</v>
      </c>
      <c r="H36" s="95">
        <v>25</v>
      </c>
      <c r="I36" s="95">
        <v>-10</v>
      </c>
      <c r="J36" s="95">
        <f>H36+I36</f>
        <v>15</v>
      </c>
    </row>
    <row r="37" spans="1:10" s="23" customFormat="1" ht="23.25" customHeight="1">
      <c r="A37" s="104" t="s">
        <v>74</v>
      </c>
      <c r="B37" s="92" t="s">
        <v>77</v>
      </c>
      <c r="C37" s="101" t="s">
        <v>61</v>
      </c>
      <c r="D37" s="101" t="s">
        <v>76</v>
      </c>
      <c r="E37" s="101"/>
      <c r="F37" s="101"/>
      <c r="G37" s="101"/>
      <c r="H37" s="102">
        <v>89.2</v>
      </c>
      <c r="I37" s="102">
        <f>I38+I43+I47</f>
        <v>0</v>
      </c>
      <c r="J37" s="102">
        <f>J38+J43+J47</f>
        <v>89.2</v>
      </c>
    </row>
    <row r="38" spans="1:10" s="23" customFormat="1" ht="47.25" customHeight="1">
      <c r="A38" s="104"/>
      <c r="B38" s="115" t="s">
        <v>158</v>
      </c>
      <c r="C38" s="94" t="s">
        <v>61</v>
      </c>
      <c r="D38" s="94" t="s">
        <v>76</v>
      </c>
      <c r="E38" s="94" t="s">
        <v>108</v>
      </c>
      <c r="F38" s="94"/>
      <c r="G38" s="94"/>
      <c r="H38" s="95">
        <v>71.2</v>
      </c>
      <c r="I38" s="95">
        <f>I42+I39</f>
        <v>0</v>
      </c>
      <c r="J38" s="95">
        <f>J42+J39</f>
        <v>71.2</v>
      </c>
    </row>
    <row r="39" spans="1:10" s="23" customFormat="1" ht="74.25" customHeight="1">
      <c r="A39" s="104"/>
      <c r="B39" s="112" t="s">
        <v>229</v>
      </c>
      <c r="C39" s="94" t="s">
        <v>61</v>
      </c>
      <c r="D39" s="94" t="s">
        <v>76</v>
      </c>
      <c r="E39" s="94" t="s">
        <v>108</v>
      </c>
      <c r="F39" s="94" t="s">
        <v>160</v>
      </c>
      <c r="G39" s="101"/>
      <c r="H39" s="95">
        <v>22.3</v>
      </c>
      <c r="I39" s="95">
        <f>I40</f>
        <v>0</v>
      </c>
      <c r="J39" s="95">
        <f>J40</f>
        <v>22.3</v>
      </c>
    </row>
    <row r="40" spans="1:10" s="23" customFormat="1" ht="57" customHeight="1">
      <c r="A40" s="104"/>
      <c r="B40" s="124" t="s">
        <v>216</v>
      </c>
      <c r="C40" s="94" t="s">
        <v>61</v>
      </c>
      <c r="D40" s="94" t="s">
        <v>76</v>
      </c>
      <c r="E40" s="94" t="s">
        <v>108</v>
      </c>
      <c r="F40" s="94" t="s">
        <v>164</v>
      </c>
      <c r="G40" s="94"/>
      <c r="H40" s="95">
        <v>22.3</v>
      </c>
      <c r="I40" s="95">
        <f>I41</f>
        <v>0</v>
      </c>
      <c r="J40" s="95">
        <f>J41</f>
        <v>22.3</v>
      </c>
    </row>
    <row r="41" spans="1:10" s="23" customFormat="1" ht="39.75" customHeight="1">
      <c r="A41" s="104"/>
      <c r="B41" s="100" t="s">
        <v>2</v>
      </c>
      <c r="C41" s="94" t="s">
        <v>61</v>
      </c>
      <c r="D41" s="94" t="s">
        <v>76</v>
      </c>
      <c r="E41" s="94" t="s">
        <v>108</v>
      </c>
      <c r="F41" s="94" t="s">
        <v>164</v>
      </c>
      <c r="G41" s="99" t="s">
        <v>99</v>
      </c>
      <c r="H41" s="95">
        <v>22.3</v>
      </c>
      <c r="I41" s="70">
        <v>0</v>
      </c>
      <c r="J41" s="95">
        <f>H41+I41</f>
        <v>22.3</v>
      </c>
    </row>
    <row r="42" spans="1:10" s="23" customFormat="1" ht="39.75" customHeight="1">
      <c r="A42" s="104"/>
      <c r="B42" s="100" t="s">
        <v>2</v>
      </c>
      <c r="C42" s="94" t="s">
        <v>61</v>
      </c>
      <c r="D42" s="94" t="s">
        <v>76</v>
      </c>
      <c r="E42" s="94" t="s">
        <v>108</v>
      </c>
      <c r="F42" s="94" t="s">
        <v>249</v>
      </c>
      <c r="G42" s="99" t="s">
        <v>99</v>
      </c>
      <c r="H42" s="95">
        <v>48.9</v>
      </c>
      <c r="I42" s="70">
        <v>0</v>
      </c>
      <c r="J42" s="95">
        <f>H42+I42</f>
        <v>48.9</v>
      </c>
    </row>
    <row r="43" spans="1:10" s="23" customFormat="1" ht="27.75" customHeight="1">
      <c r="A43" s="104"/>
      <c r="B43" s="97" t="s">
        <v>146</v>
      </c>
      <c r="C43" s="94" t="s">
        <v>61</v>
      </c>
      <c r="D43" s="94" t="s">
        <v>76</v>
      </c>
      <c r="E43" s="94" t="s">
        <v>145</v>
      </c>
      <c r="F43" s="101"/>
      <c r="G43" s="101"/>
      <c r="H43" s="95">
        <v>17</v>
      </c>
      <c r="I43" s="95">
        <f t="shared" ref="I43:J45" si="3">I44</f>
        <v>0</v>
      </c>
      <c r="J43" s="95">
        <f t="shared" si="3"/>
        <v>17</v>
      </c>
    </row>
    <row r="44" spans="1:10" ht="66.75" customHeight="1">
      <c r="A44" s="97"/>
      <c r="B44" s="112" t="s">
        <v>229</v>
      </c>
      <c r="C44" s="94" t="s">
        <v>61</v>
      </c>
      <c r="D44" s="94" t="s">
        <v>76</v>
      </c>
      <c r="E44" s="94" t="s">
        <v>145</v>
      </c>
      <c r="F44" s="94" t="s">
        <v>160</v>
      </c>
      <c r="G44" s="94"/>
      <c r="H44" s="95">
        <v>17</v>
      </c>
      <c r="I44" s="95">
        <f t="shared" si="3"/>
        <v>0</v>
      </c>
      <c r="J44" s="95">
        <f t="shared" si="3"/>
        <v>17</v>
      </c>
    </row>
    <row r="45" spans="1:10" ht="32.25" customHeight="1">
      <c r="A45" s="97"/>
      <c r="B45" s="96" t="s">
        <v>219</v>
      </c>
      <c r="C45" s="94" t="s">
        <v>61</v>
      </c>
      <c r="D45" s="94" t="s">
        <v>76</v>
      </c>
      <c r="E45" s="94" t="s">
        <v>145</v>
      </c>
      <c r="F45" s="94" t="s">
        <v>161</v>
      </c>
      <c r="G45" s="94"/>
      <c r="H45" s="95">
        <v>17</v>
      </c>
      <c r="I45" s="95">
        <f t="shared" si="3"/>
        <v>0</v>
      </c>
      <c r="J45" s="95">
        <f t="shared" si="3"/>
        <v>17</v>
      </c>
    </row>
    <row r="46" spans="1:10" ht="40.5" customHeight="1">
      <c r="A46" s="107"/>
      <c r="B46" s="100" t="s">
        <v>2</v>
      </c>
      <c r="C46" s="94" t="s">
        <v>61</v>
      </c>
      <c r="D46" s="94" t="s">
        <v>76</v>
      </c>
      <c r="E46" s="94" t="s">
        <v>145</v>
      </c>
      <c r="F46" s="94" t="s">
        <v>161</v>
      </c>
      <c r="G46" s="94">
        <v>244</v>
      </c>
      <c r="H46" s="95">
        <v>17</v>
      </c>
      <c r="I46" s="95">
        <v>0</v>
      </c>
      <c r="J46" s="95">
        <f>H46+I46</f>
        <v>17</v>
      </c>
    </row>
    <row r="47" spans="1:10" ht="38.25" customHeight="1">
      <c r="A47" s="107"/>
      <c r="B47" s="96" t="s">
        <v>106</v>
      </c>
      <c r="C47" s="94" t="s">
        <v>61</v>
      </c>
      <c r="D47" s="94" t="s">
        <v>76</v>
      </c>
      <c r="E47" s="94" t="s">
        <v>105</v>
      </c>
      <c r="F47" s="94"/>
      <c r="G47" s="94"/>
      <c r="H47" s="95">
        <v>1</v>
      </c>
      <c r="I47" s="95">
        <f t="shared" ref="I47:J49" si="4">I48</f>
        <v>0</v>
      </c>
      <c r="J47" s="95">
        <f t="shared" si="4"/>
        <v>1</v>
      </c>
    </row>
    <row r="48" spans="1:10" ht="67.5" customHeight="1">
      <c r="A48" s="107"/>
      <c r="B48" s="112" t="s">
        <v>229</v>
      </c>
      <c r="C48" s="94" t="s">
        <v>61</v>
      </c>
      <c r="D48" s="94" t="s">
        <v>76</v>
      </c>
      <c r="E48" s="94" t="s">
        <v>105</v>
      </c>
      <c r="F48" s="94" t="s">
        <v>160</v>
      </c>
      <c r="G48" s="94"/>
      <c r="H48" s="95">
        <v>1</v>
      </c>
      <c r="I48" s="95">
        <f t="shared" si="4"/>
        <v>0</v>
      </c>
      <c r="J48" s="95">
        <f t="shared" si="4"/>
        <v>1</v>
      </c>
    </row>
    <row r="49" spans="1:10" ht="27.75" customHeight="1">
      <c r="A49" s="107"/>
      <c r="B49" s="124" t="s">
        <v>211</v>
      </c>
      <c r="C49" s="94" t="s">
        <v>61</v>
      </c>
      <c r="D49" s="94" t="s">
        <v>76</v>
      </c>
      <c r="E49" s="94" t="s">
        <v>105</v>
      </c>
      <c r="F49" s="94" t="s">
        <v>165</v>
      </c>
      <c r="G49" s="94"/>
      <c r="H49" s="95">
        <v>1</v>
      </c>
      <c r="I49" s="95">
        <f t="shared" si="4"/>
        <v>0</v>
      </c>
      <c r="J49" s="95">
        <f t="shared" si="4"/>
        <v>1</v>
      </c>
    </row>
    <row r="50" spans="1:10" ht="44.25" customHeight="1">
      <c r="A50" s="107"/>
      <c r="B50" s="100" t="s">
        <v>2</v>
      </c>
      <c r="C50" s="94" t="s">
        <v>61</v>
      </c>
      <c r="D50" s="94" t="s">
        <v>76</v>
      </c>
      <c r="E50" s="94" t="s">
        <v>105</v>
      </c>
      <c r="F50" s="94" t="s">
        <v>165</v>
      </c>
      <c r="G50" s="99" t="s">
        <v>99</v>
      </c>
      <c r="H50" s="95">
        <v>1</v>
      </c>
      <c r="I50" s="70">
        <v>0</v>
      </c>
      <c r="J50" s="95">
        <f>H50+I50</f>
        <v>1</v>
      </c>
    </row>
    <row r="51" spans="1:10" ht="26.25" customHeight="1">
      <c r="A51" s="104" t="s">
        <v>97</v>
      </c>
      <c r="B51" s="87" t="s">
        <v>78</v>
      </c>
      <c r="C51" s="111" t="s">
        <v>61</v>
      </c>
      <c r="D51" s="111" t="s">
        <v>75</v>
      </c>
      <c r="E51" s="94"/>
      <c r="F51" s="94"/>
      <c r="G51" s="94"/>
      <c r="H51" s="102">
        <v>685.16600000000005</v>
      </c>
      <c r="I51" s="102">
        <f>I57+I52</f>
        <v>5322.5959999999995</v>
      </c>
      <c r="J51" s="102">
        <f>J57+J52</f>
        <v>6007.7619999999997</v>
      </c>
    </row>
    <row r="52" spans="1:10" ht="26.25" customHeight="1">
      <c r="A52" s="104"/>
      <c r="B52" s="41" t="s">
        <v>246</v>
      </c>
      <c r="C52" s="94" t="s">
        <v>61</v>
      </c>
      <c r="D52" s="46" t="s">
        <v>75</v>
      </c>
      <c r="E52" s="46" t="s">
        <v>108</v>
      </c>
      <c r="F52" s="46"/>
      <c r="G52" s="46"/>
      <c r="H52" s="95">
        <v>175.84</v>
      </c>
      <c r="I52" s="95">
        <f>I53</f>
        <v>4767.8739999999998</v>
      </c>
      <c r="J52" s="95">
        <f>J53</f>
        <v>4943.7139999999999</v>
      </c>
    </row>
    <row r="53" spans="1:10" ht="90.75" customHeight="1">
      <c r="A53" s="104"/>
      <c r="B53" s="96" t="s">
        <v>247</v>
      </c>
      <c r="C53" s="94" t="s">
        <v>61</v>
      </c>
      <c r="D53" s="46" t="s">
        <v>75</v>
      </c>
      <c r="E53" s="46" t="s">
        <v>108</v>
      </c>
      <c r="F53" s="46" t="s">
        <v>162</v>
      </c>
      <c r="G53" s="46"/>
      <c r="H53" s="95">
        <v>175.84</v>
      </c>
      <c r="I53" s="95">
        <f>I54+I56</f>
        <v>4767.8739999999998</v>
      </c>
      <c r="J53" s="95">
        <f>J54+J56</f>
        <v>4943.7139999999999</v>
      </c>
    </row>
    <row r="54" spans="1:10" ht="40.5" customHeight="1">
      <c r="A54" s="104"/>
      <c r="B54" s="100" t="s">
        <v>2</v>
      </c>
      <c r="C54" s="94" t="s">
        <v>61</v>
      </c>
      <c r="D54" s="46" t="s">
        <v>75</v>
      </c>
      <c r="E54" s="46" t="s">
        <v>108</v>
      </c>
      <c r="F54" s="46" t="s">
        <v>248</v>
      </c>
      <c r="G54" s="46" t="s">
        <v>99</v>
      </c>
      <c r="H54" s="95">
        <v>175.84</v>
      </c>
      <c r="I54" s="95">
        <v>1706.65</v>
      </c>
      <c r="J54" s="95">
        <f>H54+I54</f>
        <v>1882.49</v>
      </c>
    </row>
    <row r="55" spans="1:10" ht="82.5" customHeight="1">
      <c r="A55" s="104"/>
      <c r="B55" s="100" t="s">
        <v>288</v>
      </c>
      <c r="C55" s="46" t="s">
        <v>61</v>
      </c>
      <c r="D55" s="46" t="s">
        <v>75</v>
      </c>
      <c r="E55" s="46" t="s">
        <v>108</v>
      </c>
      <c r="F55" s="46" t="s">
        <v>287</v>
      </c>
      <c r="G55" s="46"/>
      <c r="H55" s="95">
        <v>0</v>
      </c>
      <c r="I55" s="95">
        <f>I56</f>
        <v>3061.2240000000002</v>
      </c>
      <c r="J55" s="95">
        <f>J56</f>
        <v>3061.2240000000002</v>
      </c>
    </row>
    <row r="56" spans="1:10" s="152" customFormat="1" ht="44.25" customHeight="1">
      <c r="A56" s="92"/>
      <c r="B56" s="100" t="s">
        <v>2</v>
      </c>
      <c r="C56" s="46" t="s">
        <v>61</v>
      </c>
      <c r="D56" s="46" t="s">
        <v>75</v>
      </c>
      <c r="E56" s="46" t="s">
        <v>108</v>
      </c>
      <c r="F56" s="46" t="s">
        <v>287</v>
      </c>
      <c r="G56" s="46" t="s">
        <v>99</v>
      </c>
      <c r="H56" s="90">
        <v>0</v>
      </c>
      <c r="I56" s="90">
        <v>3061.2240000000002</v>
      </c>
      <c r="J56" s="90">
        <f>H56+I56</f>
        <v>3061.2240000000002</v>
      </c>
    </row>
    <row r="57" spans="1:10" ht="28.5" customHeight="1">
      <c r="A57" s="104"/>
      <c r="B57" s="67" t="s">
        <v>159</v>
      </c>
      <c r="C57" s="94" t="s">
        <v>61</v>
      </c>
      <c r="D57" s="94" t="s">
        <v>75</v>
      </c>
      <c r="E57" s="94" t="s">
        <v>79</v>
      </c>
      <c r="F57" s="94"/>
      <c r="G57" s="94"/>
      <c r="H57" s="95">
        <v>509.32600000000002</v>
      </c>
      <c r="I57" s="95">
        <f>I58+I68</f>
        <v>554.72199999999998</v>
      </c>
      <c r="J57" s="95">
        <f>J58+J68</f>
        <v>1064.048</v>
      </c>
    </row>
    <row r="58" spans="1:10" ht="77.25" customHeight="1">
      <c r="A58" s="104"/>
      <c r="B58" s="125" t="s">
        <v>230</v>
      </c>
      <c r="C58" s="46" t="s">
        <v>61</v>
      </c>
      <c r="D58" s="46" t="s">
        <v>75</v>
      </c>
      <c r="E58" s="46" t="s">
        <v>79</v>
      </c>
      <c r="F58" s="88" t="s">
        <v>166</v>
      </c>
      <c r="G58" s="94"/>
      <c r="H58" s="95">
        <v>509.32600000000002</v>
      </c>
      <c r="I58" s="95">
        <f>I59</f>
        <v>254.72200000000001</v>
      </c>
      <c r="J58" s="95">
        <f>J59</f>
        <v>764.048</v>
      </c>
    </row>
    <row r="59" spans="1:10" ht="43.5" customHeight="1">
      <c r="A59" s="104"/>
      <c r="B59" s="125" t="s">
        <v>215</v>
      </c>
      <c r="C59" s="46" t="s">
        <v>61</v>
      </c>
      <c r="D59" s="46" t="s">
        <v>75</v>
      </c>
      <c r="E59" s="46" t="s">
        <v>79</v>
      </c>
      <c r="F59" s="88" t="s">
        <v>167</v>
      </c>
      <c r="G59" s="94"/>
      <c r="H59" s="95">
        <v>509.32600000000002</v>
      </c>
      <c r="I59" s="95">
        <f>I60+I61+I64+I65+I62</f>
        <v>254.72200000000001</v>
      </c>
      <c r="J59" s="95">
        <f>J60+J61+J64+J65+J62</f>
        <v>764.048</v>
      </c>
    </row>
    <row r="60" spans="1:10" ht="36" customHeight="1">
      <c r="A60" s="104"/>
      <c r="B60" s="147" t="s">
        <v>181</v>
      </c>
      <c r="C60" s="46" t="s">
        <v>61</v>
      </c>
      <c r="D60" s="46" t="s">
        <v>75</v>
      </c>
      <c r="E60" s="46" t="s">
        <v>79</v>
      </c>
      <c r="F60" s="88" t="s">
        <v>167</v>
      </c>
      <c r="G60" s="94" t="s">
        <v>92</v>
      </c>
      <c r="H60" s="95">
        <v>165.23</v>
      </c>
      <c r="I60" s="95">
        <v>0</v>
      </c>
      <c r="J60" s="95">
        <f>H60+I60</f>
        <v>165.23</v>
      </c>
    </row>
    <row r="61" spans="1:10" ht="81" customHeight="1">
      <c r="A61" s="104"/>
      <c r="B61" s="97" t="s">
        <v>183</v>
      </c>
      <c r="C61" s="46" t="s">
        <v>61</v>
      </c>
      <c r="D61" s="46" t="s">
        <v>75</v>
      </c>
      <c r="E61" s="46" t="s">
        <v>79</v>
      </c>
      <c r="F61" s="88" t="s">
        <v>167</v>
      </c>
      <c r="G61" s="94" t="s">
        <v>182</v>
      </c>
      <c r="H61" s="95">
        <v>49.9</v>
      </c>
      <c r="I61" s="95">
        <v>0</v>
      </c>
      <c r="J61" s="95">
        <f>H61+I61</f>
        <v>49.9</v>
      </c>
    </row>
    <row r="62" spans="1:10" ht="54.75" customHeight="1">
      <c r="A62" s="104"/>
      <c r="B62" s="97" t="s">
        <v>2</v>
      </c>
      <c r="C62" s="46" t="s">
        <v>61</v>
      </c>
      <c r="D62" s="46" t="s">
        <v>75</v>
      </c>
      <c r="E62" s="46" t="s">
        <v>79</v>
      </c>
      <c r="F62" s="88" t="s">
        <v>167</v>
      </c>
      <c r="G62" s="94" t="s">
        <v>99</v>
      </c>
      <c r="H62" s="95">
        <v>0</v>
      </c>
      <c r="I62" s="95">
        <v>254.69200000000001</v>
      </c>
      <c r="J62" s="95">
        <f>H62+I62</f>
        <v>254.69200000000001</v>
      </c>
    </row>
    <row r="63" spans="1:10" ht="50.25" customHeight="1">
      <c r="A63" s="104"/>
      <c r="B63" s="97" t="s">
        <v>289</v>
      </c>
      <c r="C63" s="46" t="s">
        <v>61</v>
      </c>
      <c r="D63" s="46" t="s">
        <v>75</v>
      </c>
      <c r="E63" s="46" t="s">
        <v>79</v>
      </c>
      <c r="F63" s="88" t="s">
        <v>250</v>
      </c>
      <c r="G63" s="94"/>
      <c r="H63" s="95">
        <f>H64</f>
        <v>265.166</v>
      </c>
      <c r="I63" s="95">
        <f>I64</f>
        <v>0</v>
      </c>
      <c r="J63" s="95">
        <f>J64</f>
        <v>265.166</v>
      </c>
    </row>
    <row r="64" spans="1:10" ht="55.5" customHeight="1">
      <c r="A64" s="104"/>
      <c r="B64" s="97" t="s">
        <v>2</v>
      </c>
      <c r="C64" s="46" t="s">
        <v>61</v>
      </c>
      <c r="D64" s="46" t="s">
        <v>75</v>
      </c>
      <c r="E64" s="46" t="s">
        <v>79</v>
      </c>
      <c r="F64" s="88" t="s">
        <v>250</v>
      </c>
      <c r="G64" s="94" t="s">
        <v>99</v>
      </c>
      <c r="H64" s="95">
        <v>265.166</v>
      </c>
      <c r="I64" s="95">
        <v>0</v>
      </c>
      <c r="J64" s="95">
        <f>H64+I64</f>
        <v>265.166</v>
      </c>
    </row>
    <row r="65" spans="1:10" ht="55.5" customHeight="1">
      <c r="A65" s="104"/>
      <c r="B65" s="97" t="s">
        <v>251</v>
      </c>
      <c r="C65" s="94" t="s">
        <v>61</v>
      </c>
      <c r="D65" s="94" t="s">
        <v>75</v>
      </c>
      <c r="E65" s="94" t="s">
        <v>79</v>
      </c>
      <c r="F65" s="117" t="s">
        <v>253</v>
      </c>
      <c r="G65" s="46"/>
      <c r="H65" s="95">
        <v>29.03</v>
      </c>
      <c r="I65" s="95">
        <f>I66+I67</f>
        <v>0.03</v>
      </c>
      <c r="J65" s="95">
        <f>J66+J67</f>
        <v>29.060000000000002</v>
      </c>
    </row>
    <row r="66" spans="1:10" ht="55.5" customHeight="1">
      <c r="A66" s="104"/>
      <c r="B66" s="97" t="s">
        <v>181</v>
      </c>
      <c r="C66" s="94" t="s">
        <v>61</v>
      </c>
      <c r="D66" s="94" t="s">
        <v>75</v>
      </c>
      <c r="E66" s="94" t="s">
        <v>79</v>
      </c>
      <c r="F66" s="117" t="s">
        <v>253</v>
      </c>
      <c r="G66" s="46" t="s">
        <v>92</v>
      </c>
      <c r="H66" s="95">
        <v>22.3</v>
      </c>
      <c r="I66" s="95">
        <v>0</v>
      </c>
      <c r="J66" s="95">
        <f>H66+I66</f>
        <v>22.3</v>
      </c>
    </row>
    <row r="67" spans="1:10" ht="55.5" customHeight="1">
      <c r="A67" s="104"/>
      <c r="B67" s="97" t="s">
        <v>183</v>
      </c>
      <c r="C67" s="94" t="s">
        <v>61</v>
      </c>
      <c r="D67" s="94" t="s">
        <v>75</v>
      </c>
      <c r="E67" s="94" t="s">
        <v>79</v>
      </c>
      <c r="F67" s="117" t="s">
        <v>253</v>
      </c>
      <c r="G67" s="46" t="s">
        <v>182</v>
      </c>
      <c r="H67" s="95">
        <v>6.73</v>
      </c>
      <c r="I67" s="95">
        <v>0.03</v>
      </c>
      <c r="J67" s="95">
        <f>H67+I67</f>
        <v>6.7600000000000007</v>
      </c>
    </row>
    <row r="68" spans="1:10" ht="55.5" customHeight="1">
      <c r="A68" s="104"/>
      <c r="B68" s="97" t="s">
        <v>290</v>
      </c>
      <c r="C68" s="94" t="s">
        <v>61</v>
      </c>
      <c r="D68" s="94" t="s">
        <v>75</v>
      </c>
      <c r="E68" s="94" t="s">
        <v>79</v>
      </c>
      <c r="F68" s="117" t="s">
        <v>249</v>
      </c>
      <c r="G68" s="46"/>
      <c r="H68" s="95">
        <f>H69</f>
        <v>0</v>
      </c>
      <c r="I68" s="95">
        <f>I69</f>
        <v>300</v>
      </c>
      <c r="J68" s="95">
        <f>J69</f>
        <v>300</v>
      </c>
    </row>
    <row r="69" spans="1:10" ht="55.5" customHeight="1">
      <c r="A69" s="104"/>
      <c r="B69" s="97" t="s">
        <v>2</v>
      </c>
      <c r="C69" s="94" t="s">
        <v>61</v>
      </c>
      <c r="D69" s="94" t="s">
        <v>75</v>
      </c>
      <c r="E69" s="94" t="s">
        <v>79</v>
      </c>
      <c r="F69" s="117" t="s">
        <v>249</v>
      </c>
      <c r="G69" s="46" t="s">
        <v>99</v>
      </c>
      <c r="H69" s="95">
        <v>0</v>
      </c>
      <c r="I69" s="95">
        <v>300</v>
      </c>
      <c r="J69" s="95">
        <f>H69+I69</f>
        <v>300</v>
      </c>
    </row>
    <row r="70" spans="1:10" s="23" customFormat="1" ht="18.75">
      <c r="A70" s="104" t="s">
        <v>98</v>
      </c>
      <c r="B70" s="103" t="s">
        <v>80</v>
      </c>
      <c r="C70" s="101" t="s">
        <v>61</v>
      </c>
      <c r="D70" s="101" t="s">
        <v>81</v>
      </c>
      <c r="E70" s="101"/>
      <c r="F70" s="101"/>
      <c r="G70" s="101"/>
      <c r="H70" s="102">
        <v>3291.5310999999997</v>
      </c>
      <c r="I70" s="102">
        <f>I75+I86+I71</f>
        <v>987.03</v>
      </c>
      <c r="J70" s="102">
        <f>J75+J86+J71</f>
        <v>4278.5610999999999</v>
      </c>
    </row>
    <row r="71" spans="1:10" ht="18.75">
      <c r="A71" s="97"/>
      <c r="B71" s="96" t="s">
        <v>261</v>
      </c>
      <c r="C71" s="94" t="s">
        <v>61</v>
      </c>
      <c r="D71" s="94" t="s">
        <v>81</v>
      </c>
      <c r="E71" s="94" t="s">
        <v>73</v>
      </c>
      <c r="F71" s="94"/>
      <c r="G71" s="94"/>
      <c r="H71" s="95">
        <v>70</v>
      </c>
      <c r="I71" s="95">
        <f t="shared" ref="I71:J73" si="5">I72</f>
        <v>849.42</v>
      </c>
      <c r="J71" s="95">
        <f t="shared" si="5"/>
        <v>919.42</v>
      </c>
    </row>
    <row r="72" spans="1:10" ht="75">
      <c r="A72" s="97"/>
      <c r="B72" s="96" t="s">
        <v>229</v>
      </c>
      <c r="C72" s="94" t="s">
        <v>61</v>
      </c>
      <c r="D72" s="94" t="s">
        <v>81</v>
      </c>
      <c r="E72" s="94" t="s">
        <v>73</v>
      </c>
      <c r="F72" s="94" t="s">
        <v>160</v>
      </c>
      <c r="G72" s="94"/>
      <c r="H72" s="95">
        <v>70</v>
      </c>
      <c r="I72" s="95">
        <f t="shared" si="5"/>
        <v>849.42</v>
      </c>
      <c r="J72" s="95">
        <f t="shared" si="5"/>
        <v>919.42</v>
      </c>
    </row>
    <row r="73" spans="1:10" ht="37.5">
      <c r="A73" s="97"/>
      <c r="B73" s="96" t="s">
        <v>262</v>
      </c>
      <c r="C73" s="94" t="s">
        <v>61</v>
      </c>
      <c r="D73" s="94" t="s">
        <v>81</v>
      </c>
      <c r="E73" s="94" t="s">
        <v>73</v>
      </c>
      <c r="F73" s="94" t="s">
        <v>263</v>
      </c>
      <c r="G73" s="94"/>
      <c r="H73" s="95">
        <v>70</v>
      </c>
      <c r="I73" s="95">
        <f t="shared" si="5"/>
        <v>849.42</v>
      </c>
      <c r="J73" s="95">
        <f t="shared" si="5"/>
        <v>919.42</v>
      </c>
    </row>
    <row r="74" spans="1:10" ht="37.5">
      <c r="A74" s="97"/>
      <c r="B74" s="96" t="s">
        <v>2</v>
      </c>
      <c r="C74" s="94" t="s">
        <v>61</v>
      </c>
      <c r="D74" s="94" t="s">
        <v>81</v>
      </c>
      <c r="E74" s="94" t="s">
        <v>73</v>
      </c>
      <c r="F74" s="94" t="s">
        <v>263</v>
      </c>
      <c r="G74" s="94" t="s">
        <v>99</v>
      </c>
      <c r="H74" s="95">
        <v>70</v>
      </c>
      <c r="I74" s="95">
        <v>849.42</v>
      </c>
      <c r="J74" s="95">
        <f>H74+I74</f>
        <v>919.42</v>
      </c>
    </row>
    <row r="75" spans="1:10" ht="19.5">
      <c r="A75" s="106"/>
      <c r="B75" s="96" t="s">
        <v>31</v>
      </c>
      <c r="C75" s="94" t="s">
        <v>61</v>
      </c>
      <c r="D75" s="94" t="s">
        <v>81</v>
      </c>
      <c r="E75" s="94" t="s">
        <v>76</v>
      </c>
      <c r="F75" s="94"/>
      <c r="G75" s="94"/>
      <c r="H75" s="95">
        <v>2977.3710999999998</v>
      </c>
      <c r="I75" s="95">
        <f>I76+I81</f>
        <v>137.61000000000001</v>
      </c>
      <c r="J75" s="95">
        <f>J76+J81</f>
        <v>3114.9811</v>
      </c>
    </row>
    <row r="76" spans="1:10" ht="71.25" customHeight="1">
      <c r="A76" s="106"/>
      <c r="B76" s="112" t="s">
        <v>229</v>
      </c>
      <c r="C76" s="94" t="s">
        <v>61</v>
      </c>
      <c r="D76" s="94" t="s">
        <v>81</v>
      </c>
      <c r="E76" s="94" t="s">
        <v>76</v>
      </c>
      <c r="F76" s="94" t="s">
        <v>160</v>
      </c>
      <c r="G76" s="94"/>
      <c r="H76" s="95">
        <v>917.61399999999992</v>
      </c>
      <c r="I76" s="95">
        <f>I77</f>
        <v>137.61000000000001</v>
      </c>
      <c r="J76" s="95">
        <f>J77</f>
        <v>1055.2239999999999</v>
      </c>
    </row>
    <row r="77" spans="1:10" ht="36.75" customHeight="1">
      <c r="A77" s="107"/>
      <c r="B77" s="96" t="s">
        <v>208</v>
      </c>
      <c r="C77" s="94" t="s">
        <v>61</v>
      </c>
      <c r="D77" s="94" t="s">
        <v>81</v>
      </c>
      <c r="E77" s="94" t="s">
        <v>76</v>
      </c>
      <c r="F77" s="94" t="s">
        <v>162</v>
      </c>
      <c r="G77" s="94"/>
      <c r="H77" s="95">
        <v>917.61399999999992</v>
      </c>
      <c r="I77" s="95">
        <f>I78+I79+I80</f>
        <v>137.61000000000001</v>
      </c>
      <c r="J77" s="95">
        <f>J78+J79+J80</f>
        <v>1055.2239999999999</v>
      </c>
    </row>
    <row r="78" spans="1:10" ht="43.5" customHeight="1">
      <c r="A78" s="107"/>
      <c r="B78" s="100" t="s">
        <v>2</v>
      </c>
      <c r="C78" s="94" t="s">
        <v>61</v>
      </c>
      <c r="D78" s="94" t="s">
        <v>81</v>
      </c>
      <c r="E78" s="94" t="s">
        <v>76</v>
      </c>
      <c r="F78" s="94" t="s">
        <v>162</v>
      </c>
      <c r="G78" s="94">
        <v>244</v>
      </c>
      <c r="H78" s="90">
        <v>782.99399999999991</v>
      </c>
      <c r="I78" s="90">
        <f>129.61+8</f>
        <v>137.61000000000001</v>
      </c>
      <c r="J78" s="90">
        <f>H78+I78</f>
        <v>920.60399999999993</v>
      </c>
    </row>
    <row r="79" spans="1:10" ht="31.5" customHeight="1">
      <c r="A79" s="107"/>
      <c r="B79" s="66" t="s">
        <v>95</v>
      </c>
      <c r="C79" s="69" t="s">
        <v>61</v>
      </c>
      <c r="D79" s="99" t="s">
        <v>81</v>
      </c>
      <c r="E79" s="99" t="s">
        <v>76</v>
      </c>
      <c r="F79" s="94" t="s">
        <v>162</v>
      </c>
      <c r="G79" s="99" t="s">
        <v>100</v>
      </c>
      <c r="H79" s="90">
        <v>102.92</v>
      </c>
      <c r="I79" s="70">
        <v>0</v>
      </c>
      <c r="J79" s="95">
        <f>H79+I79</f>
        <v>102.92</v>
      </c>
    </row>
    <row r="80" spans="1:10" ht="31.5" customHeight="1">
      <c r="A80" s="107"/>
      <c r="B80" s="66" t="s">
        <v>96</v>
      </c>
      <c r="C80" s="69" t="s">
        <v>61</v>
      </c>
      <c r="D80" s="99" t="s">
        <v>81</v>
      </c>
      <c r="E80" s="99" t="s">
        <v>76</v>
      </c>
      <c r="F80" s="94" t="s">
        <v>162</v>
      </c>
      <c r="G80" s="99" t="s">
        <v>10</v>
      </c>
      <c r="H80" s="197">
        <v>31.7</v>
      </c>
      <c r="I80" s="70">
        <v>0</v>
      </c>
      <c r="J80" s="95">
        <f>H80+I80</f>
        <v>31.7</v>
      </c>
    </row>
    <row r="81" spans="1:11" ht="111" customHeight="1">
      <c r="A81" s="107"/>
      <c r="B81" s="66" t="s">
        <v>264</v>
      </c>
      <c r="C81" s="69" t="s">
        <v>61</v>
      </c>
      <c r="D81" s="99" t="s">
        <v>81</v>
      </c>
      <c r="E81" s="99" t="s">
        <v>76</v>
      </c>
      <c r="F81" s="94" t="s">
        <v>265</v>
      </c>
      <c r="G81" s="99"/>
      <c r="H81" s="199">
        <v>2059.7570999999998</v>
      </c>
      <c r="I81" s="199">
        <f>I82+I84</f>
        <v>0</v>
      </c>
      <c r="J81" s="199">
        <f>J82+J84</f>
        <v>2059.7570999999998</v>
      </c>
    </row>
    <row r="82" spans="1:11" ht="105.75" customHeight="1">
      <c r="A82" s="107"/>
      <c r="B82" s="198" t="s">
        <v>267</v>
      </c>
      <c r="C82" s="69" t="s">
        <v>61</v>
      </c>
      <c r="D82" s="99" t="s">
        <v>81</v>
      </c>
      <c r="E82" s="99" t="s">
        <v>76</v>
      </c>
      <c r="F82" s="94" t="s">
        <v>266</v>
      </c>
      <c r="G82" s="99"/>
      <c r="H82" s="199">
        <v>19.149000000000001</v>
      </c>
      <c r="I82" s="70">
        <f>I83</f>
        <v>0</v>
      </c>
      <c r="J82" s="95">
        <f>J83</f>
        <v>19.149000000000001</v>
      </c>
    </row>
    <row r="83" spans="1:11" ht="57.75" customHeight="1">
      <c r="A83" s="107"/>
      <c r="B83" s="66" t="s">
        <v>2</v>
      </c>
      <c r="C83" s="69" t="s">
        <v>61</v>
      </c>
      <c r="D83" s="99" t="s">
        <v>81</v>
      </c>
      <c r="E83" s="99" t="s">
        <v>76</v>
      </c>
      <c r="F83" s="94" t="s">
        <v>266</v>
      </c>
      <c r="G83" s="99" t="s">
        <v>99</v>
      </c>
      <c r="H83" s="199">
        <v>19.149000000000001</v>
      </c>
      <c r="I83" s="70">
        <v>0</v>
      </c>
      <c r="J83" s="95">
        <f>H83+I83</f>
        <v>19.149000000000001</v>
      </c>
    </row>
    <row r="84" spans="1:11" ht="51.75" customHeight="1">
      <c r="A84" s="107"/>
      <c r="B84" s="66" t="s">
        <v>269</v>
      </c>
      <c r="C84" s="69" t="s">
        <v>61</v>
      </c>
      <c r="D84" s="99" t="s">
        <v>81</v>
      </c>
      <c r="E84" s="99" t="s">
        <v>76</v>
      </c>
      <c r="F84" s="94" t="s">
        <v>268</v>
      </c>
      <c r="G84" s="99"/>
      <c r="H84" s="199">
        <v>2040.6080999999999</v>
      </c>
      <c r="I84" s="70">
        <f>I85</f>
        <v>0</v>
      </c>
      <c r="J84" s="95">
        <f>J85</f>
        <v>2040.6080999999999</v>
      </c>
    </row>
    <row r="85" spans="1:11" ht="42.75" customHeight="1">
      <c r="A85" s="107"/>
      <c r="B85" s="66" t="s">
        <v>2</v>
      </c>
      <c r="C85" s="69" t="s">
        <v>61</v>
      </c>
      <c r="D85" s="99" t="s">
        <v>81</v>
      </c>
      <c r="E85" s="99" t="s">
        <v>76</v>
      </c>
      <c r="F85" s="94" t="s">
        <v>268</v>
      </c>
      <c r="G85" s="99" t="s">
        <v>99</v>
      </c>
      <c r="H85" s="199">
        <v>2040.6080999999999</v>
      </c>
      <c r="I85" s="70">
        <v>0</v>
      </c>
      <c r="J85" s="95">
        <f>H85+I85</f>
        <v>2040.6080999999999</v>
      </c>
    </row>
    <row r="86" spans="1:11" ht="37.5" customHeight="1">
      <c r="A86" s="107"/>
      <c r="B86" s="66" t="s">
        <v>200</v>
      </c>
      <c r="C86" s="69" t="s">
        <v>61</v>
      </c>
      <c r="D86" s="99" t="s">
        <v>81</v>
      </c>
      <c r="E86" s="99" t="s">
        <v>81</v>
      </c>
      <c r="F86" s="94"/>
      <c r="G86" s="99"/>
      <c r="H86" s="95">
        <v>244.16</v>
      </c>
      <c r="I86" s="95">
        <f>I87</f>
        <v>0</v>
      </c>
      <c r="J86" s="95">
        <f>J87</f>
        <v>244.16</v>
      </c>
    </row>
    <row r="87" spans="1:11" ht="31.5" customHeight="1">
      <c r="A87" s="107"/>
      <c r="B87" s="66" t="s">
        <v>208</v>
      </c>
      <c r="C87" s="69" t="s">
        <v>61</v>
      </c>
      <c r="D87" s="99" t="s">
        <v>81</v>
      </c>
      <c r="E87" s="99" t="s">
        <v>81</v>
      </c>
      <c r="F87" s="94" t="s">
        <v>162</v>
      </c>
      <c r="G87" s="99"/>
      <c r="H87" s="95">
        <v>244.16</v>
      </c>
      <c r="I87" s="95">
        <f>I88+I89+I90</f>
        <v>0</v>
      </c>
      <c r="J87" s="95">
        <f>J88+J89+J90</f>
        <v>244.16</v>
      </c>
    </row>
    <row r="88" spans="1:11" ht="28.5" customHeight="1">
      <c r="A88" s="107"/>
      <c r="B88" s="147" t="s">
        <v>181</v>
      </c>
      <c r="C88" s="94" t="s">
        <v>61</v>
      </c>
      <c r="D88" s="94" t="s">
        <v>81</v>
      </c>
      <c r="E88" s="94" t="s">
        <v>81</v>
      </c>
      <c r="F88" s="94" t="s">
        <v>162</v>
      </c>
      <c r="G88" s="94" t="s">
        <v>92</v>
      </c>
      <c r="H88" s="95">
        <v>159.33000000000001</v>
      </c>
      <c r="I88" s="95">
        <v>0</v>
      </c>
      <c r="J88" s="95">
        <f>H88+I88</f>
        <v>159.33000000000001</v>
      </c>
    </row>
    <row r="89" spans="1:11" ht="81.75" customHeight="1">
      <c r="A89" s="107"/>
      <c r="B89" s="97" t="s">
        <v>183</v>
      </c>
      <c r="C89" s="94" t="s">
        <v>61</v>
      </c>
      <c r="D89" s="94" t="s">
        <v>81</v>
      </c>
      <c r="E89" s="94" t="s">
        <v>81</v>
      </c>
      <c r="F89" s="94" t="s">
        <v>162</v>
      </c>
      <c r="G89" s="94" t="s">
        <v>182</v>
      </c>
      <c r="H89" s="95">
        <v>48.11</v>
      </c>
      <c r="I89" s="95">
        <v>0</v>
      </c>
      <c r="J89" s="95">
        <f>H89+I89</f>
        <v>48.11</v>
      </c>
    </row>
    <row r="90" spans="1:11" ht="54" customHeight="1">
      <c r="A90" s="107"/>
      <c r="B90" s="97" t="s">
        <v>251</v>
      </c>
      <c r="C90" s="94" t="s">
        <v>61</v>
      </c>
      <c r="D90" s="94" t="s">
        <v>81</v>
      </c>
      <c r="E90" s="94" t="s">
        <v>81</v>
      </c>
      <c r="F90" s="117" t="s">
        <v>254</v>
      </c>
      <c r="G90" s="46"/>
      <c r="H90" s="95">
        <v>36.72</v>
      </c>
      <c r="I90" s="95">
        <f>I91+I92</f>
        <v>0</v>
      </c>
      <c r="J90" s="95">
        <f>J91+J92</f>
        <v>36.72</v>
      </c>
    </row>
    <row r="91" spans="1:11" ht="43.5" customHeight="1">
      <c r="A91" s="107"/>
      <c r="B91" s="97" t="s">
        <v>181</v>
      </c>
      <c r="C91" s="94" t="s">
        <v>61</v>
      </c>
      <c r="D91" s="94" t="s">
        <v>81</v>
      </c>
      <c r="E91" s="94" t="s">
        <v>81</v>
      </c>
      <c r="F91" s="117" t="s">
        <v>254</v>
      </c>
      <c r="G91" s="46" t="s">
        <v>92</v>
      </c>
      <c r="H91" s="95">
        <v>28.2</v>
      </c>
      <c r="I91" s="95">
        <v>0</v>
      </c>
      <c r="J91" s="95">
        <f>H91+I91</f>
        <v>28.2</v>
      </c>
    </row>
    <row r="92" spans="1:11" ht="66" customHeight="1">
      <c r="A92" s="107"/>
      <c r="B92" s="97" t="s">
        <v>183</v>
      </c>
      <c r="C92" s="94" t="s">
        <v>61</v>
      </c>
      <c r="D92" s="94" t="s">
        <v>81</v>
      </c>
      <c r="E92" s="94" t="s">
        <v>81</v>
      </c>
      <c r="F92" s="117" t="s">
        <v>254</v>
      </c>
      <c r="G92" s="46" t="s">
        <v>182</v>
      </c>
      <c r="H92" s="95">
        <v>8.52</v>
      </c>
      <c r="I92" s="95">
        <v>0</v>
      </c>
      <c r="J92" s="95">
        <f>H92+I92</f>
        <v>8.52</v>
      </c>
    </row>
    <row r="93" spans="1:11" s="23" customFormat="1" ht="23.25" customHeight="1">
      <c r="A93" s="104" t="s">
        <v>101</v>
      </c>
      <c r="B93" s="91" t="s">
        <v>7</v>
      </c>
      <c r="C93" s="73" t="s">
        <v>61</v>
      </c>
      <c r="D93" s="98" t="s">
        <v>8</v>
      </c>
      <c r="E93" s="98"/>
      <c r="F93" s="98"/>
      <c r="G93" s="98"/>
      <c r="H93" s="102">
        <v>306.10000000000002</v>
      </c>
      <c r="I93" s="82">
        <f t="shared" ref="I93:J95" si="6">I94</f>
        <v>0</v>
      </c>
      <c r="J93" s="82">
        <f t="shared" si="6"/>
        <v>306.10000000000002</v>
      </c>
    </row>
    <row r="94" spans="1:11" ht="22.5" customHeight="1">
      <c r="A94" s="107"/>
      <c r="B94" s="66" t="s">
        <v>9</v>
      </c>
      <c r="C94" s="69" t="s">
        <v>61</v>
      </c>
      <c r="D94" s="99" t="s">
        <v>8</v>
      </c>
      <c r="E94" s="99" t="s">
        <v>8</v>
      </c>
      <c r="F94" s="99"/>
      <c r="G94" s="99"/>
      <c r="H94" s="95">
        <v>306.10000000000002</v>
      </c>
      <c r="I94" s="70">
        <f>I95</f>
        <v>0</v>
      </c>
      <c r="J94" s="70">
        <f>J95</f>
        <v>306.10000000000002</v>
      </c>
    </row>
    <row r="95" spans="1:11" ht="69" customHeight="1">
      <c r="A95" s="107"/>
      <c r="B95" s="112" t="s">
        <v>231</v>
      </c>
      <c r="C95" s="69" t="s">
        <v>61</v>
      </c>
      <c r="D95" s="99" t="s">
        <v>8</v>
      </c>
      <c r="E95" s="99" t="s">
        <v>8</v>
      </c>
      <c r="F95" s="94" t="s">
        <v>168</v>
      </c>
      <c r="G95" s="99"/>
      <c r="H95" s="70">
        <v>306.10000000000002</v>
      </c>
      <c r="I95" s="95">
        <f t="shared" si="6"/>
        <v>0</v>
      </c>
      <c r="J95" s="95">
        <f t="shared" si="6"/>
        <v>306.10000000000002</v>
      </c>
    </row>
    <row r="96" spans="1:11" ht="30.75" customHeight="1">
      <c r="A96" s="107"/>
      <c r="B96" s="66" t="s">
        <v>214</v>
      </c>
      <c r="C96" s="69" t="s">
        <v>61</v>
      </c>
      <c r="D96" s="99" t="s">
        <v>8</v>
      </c>
      <c r="E96" s="99" t="s">
        <v>8</v>
      </c>
      <c r="F96" s="94" t="s">
        <v>169</v>
      </c>
      <c r="G96" s="99"/>
      <c r="H96" s="95">
        <v>306.10000000000002</v>
      </c>
      <c r="I96" s="95">
        <f>I97+I98</f>
        <v>0</v>
      </c>
      <c r="J96" s="95">
        <f>J97+J98</f>
        <v>306.10000000000002</v>
      </c>
      <c r="K96" s="23"/>
    </row>
    <row r="97" spans="1:11" ht="42" customHeight="1">
      <c r="A97" s="107"/>
      <c r="B97" s="100" t="s">
        <v>2</v>
      </c>
      <c r="C97" s="69" t="s">
        <v>61</v>
      </c>
      <c r="D97" s="99" t="s">
        <v>8</v>
      </c>
      <c r="E97" s="99" t="s">
        <v>8</v>
      </c>
      <c r="F97" s="94" t="s">
        <v>169</v>
      </c>
      <c r="G97" s="99" t="s">
        <v>99</v>
      </c>
      <c r="H97" s="90">
        <v>225.99</v>
      </c>
      <c r="I97" s="143">
        <v>0</v>
      </c>
      <c r="J97" s="90">
        <f>H97+I97</f>
        <v>225.99</v>
      </c>
      <c r="K97" s="23"/>
    </row>
    <row r="98" spans="1:11" ht="27" customHeight="1">
      <c r="A98" s="107"/>
      <c r="B98" s="41" t="s">
        <v>95</v>
      </c>
      <c r="C98" s="69" t="s">
        <v>61</v>
      </c>
      <c r="D98" s="99" t="s">
        <v>8</v>
      </c>
      <c r="E98" s="99" t="s">
        <v>8</v>
      </c>
      <c r="F98" s="94" t="s">
        <v>169</v>
      </c>
      <c r="G98" s="99" t="s">
        <v>100</v>
      </c>
      <c r="H98" s="95">
        <v>80.11</v>
      </c>
      <c r="I98" s="70">
        <v>0</v>
      </c>
      <c r="J98" s="95">
        <f>H98+I98</f>
        <v>80.11</v>
      </c>
    </row>
    <row r="99" spans="1:11" s="23" customFormat="1" ht="18.75">
      <c r="A99" s="104" t="s">
        <v>102</v>
      </c>
      <c r="B99" s="103" t="s">
        <v>103</v>
      </c>
      <c r="C99" s="101" t="s">
        <v>61</v>
      </c>
      <c r="D99" s="101" t="s">
        <v>84</v>
      </c>
      <c r="E99" s="101"/>
      <c r="F99" s="101"/>
      <c r="G99" s="101"/>
      <c r="H99" s="102">
        <v>3870.85</v>
      </c>
      <c r="I99" s="102">
        <f t="shared" ref="I99:J102" si="7">I100</f>
        <v>154.57</v>
      </c>
      <c r="J99" s="102">
        <f t="shared" si="7"/>
        <v>4025.42</v>
      </c>
    </row>
    <row r="100" spans="1:11" ht="18.75">
      <c r="A100" s="104"/>
      <c r="B100" s="96" t="s">
        <v>30</v>
      </c>
      <c r="C100" s="94" t="s">
        <v>61</v>
      </c>
      <c r="D100" s="94" t="s">
        <v>84</v>
      </c>
      <c r="E100" s="94" t="s">
        <v>71</v>
      </c>
      <c r="F100" s="94"/>
      <c r="G100" s="94"/>
      <c r="H100" s="95">
        <v>3870.85</v>
      </c>
      <c r="I100" s="95">
        <f>I101</f>
        <v>154.57</v>
      </c>
      <c r="J100" s="95">
        <f>J101</f>
        <v>4025.42</v>
      </c>
    </row>
    <row r="101" spans="1:11" ht="63.75" customHeight="1">
      <c r="A101" s="104"/>
      <c r="B101" s="112" t="s">
        <v>227</v>
      </c>
      <c r="C101" s="94" t="s">
        <v>61</v>
      </c>
      <c r="D101" s="94" t="s">
        <v>84</v>
      </c>
      <c r="E101" s="94" t="s">
        <v>71</v>
      </c>
      <c r="F101" s="94" t="s">
        <v>168</v>
      </c>
      <c r="G101" s="94"/>
      <c r="H101" s="95">
        <v>3870.85</v>
      </c>
      <c r="I101" s="95">
        <f t="shared" si="7"/>
        <v>154.57</v>
      </c>
      <c r="J101" s="95">
        <f t="shared" si="7"/>
        <v>4025.42</v>
      </c>
    </row>
    <row r="102" spans="1:11" ht="30" customHeight="1">
      <c r="A102" s="106"/>
      <c r="B102" s="96" t="s">
        <v>220</v>
      </c>
      <c r="C102" s="94" t="s">
        <v>61</v>
      </c>
      <c r="D102" s="94" t="s">
        <v>84</v>
      </c>
      <c r="E102" s="94" t="s">
        <v>71</v>
      </c>
      <c r="F102" s="94" t="s">
        <v>170</v>
      </c>
      <c r="G102" s="94"/>
      <c r="H102" s="95">
        <v>3870.85</v>
      </c>
      <c r="I102" s="95">
        <f t="shared" si="7"/>
        <v>154.57</v>
      </c>
      <c r="J102" s="95">
        <f t="shared" si="7"/>
        <v>4025.42</v>
      </c>
      <c r="K102" s="23"/>
    </row>
    <row r="103" spans="1:11" ht="38.25" customHeight="1">
      <c r="A103" s="97"/>
      <c r="B103" s="100" t="s">
        <v>138</v>
      </c>
      <c r="C103" s="94" t="s">
        <v>61</v>
      </c>
      <c r="D103" s="94" t="s">
        <v>84</v>
      </c>
      <c r="E103" s="94" t="s">
        <v>71</v>
      </c>
      <c r="F103" s="94" t="s">
        <v>170</v>
      </c>
      <c r="G103" s="94" t="s">
        <v>11</v>
      </c>
      <c r="H103" s="95">
        <v>3870.85</v>
      </c>
      <c r="I103" s="95">
        <v>154.57</v>
      </c>
      <c r="J103" s="95">
        <f>H103+I103</f>
        <v>4025.42</v>
      </c>
    </row>
    <row r="104" spans="1:11" ht="38.25" customHeight="1">
      <c r="A104" s="97"/>
      <c r="B104" s="200" t="s">
        <v>270</v>
      </c>
      <c r="C104" s="201">
        <v>801</v>
      </c>
      <c r="D104" s="101" t="s">
        <v>145</v>
      </c>
      <c r="E104" s="101"/>
      <c r="F104" s="101"/>
      <c r="G104" s="101"/>
      <c r="H104" s="95">
        <v>10</v>
      </c>
      <c r="I104" s="95">
        <f t="shared" ref="I104:J107" si="8">I105</f>
        <v>10</v>
      </c>
      <c r="J104" s="95">
        <f t="shared" si="8"/>
        <v>20</v>
      </c>
    </row>
    <row r="105" spans="1:11" ht="38.25" customHeight="1">
      <c r="A105" s="97"/>
      <c r="B105" s="202" t="s">
        <v>271</v>
      </c>
      <c r="C105" s="203">
        <v>801</v>
      </c>
      <c r="D105" s="94" t="s">
        <v>145</v>
      </c>
      <c r="E105" s="94" t="s">
        <v>76</v>
      </c>
      <c r="F105" s="94"/>
      <c r="G105" s="94"/>
      <c r="H105" s="95">
        <v>10</v>
      </c>
      <c r="I105" s="95">
        <f t="shared" si="8"/>
        <v>10</v>
      </c>
      <c r="J105" s="95">
        <f t="shared" si="8"/>
        <v>20</v>
      </c>
    </row>
    <row r="106" spans="1:11" ht="38.25" customHeight="1">
      <c r="A106" s="97"/>
      <c r="B106" s="202" t="s">
        <v>142</v>
      </c>
      <c r="C106" s="203">
        <v>801</v>
      </c>
      <c r="D106" s="94" t="s">
        <v>145</v>
      </c>
      <c r="E106" s="94" t="s">
        <v>76</v>
      </c>
      <c r="F106" s="94" t="s">
        <v>171</v>
      </c>
      <c r="G106" s="94"/>
      <c r="H106" s="95">
        <v>10</v>
      </c>
      <c r="I106" s="95">
        <f t="shared" si="8"/>
        <v>10</v>
      </c>
      <c r="J106" s="95">
        <f t="shared" si="8"/>
        <v>20</v>
      </c>
    </row>
    <row r="107" spans="1:11" ht="38.25" customHeight="1">
      <c r="A107" s="97"/>
      <c r="B107" s="202" t="s">
        <v>272</v>
      </c>
      <c r="C107" s="203">
        <v>801</v>
      </c>
      <c r="D107" s="94" t="s">
        <v>145</v>
      </c>
      <c r="E107" s="94" t="s">
        <v>76</v>
      </c>
      <c r="F107" s="94" t="s">
        <v>273</v>
      </c>
      <c r="G107" s="94"/>
      <c r="H107" s="95">
        <v>10</v>
      </c>
      <c r="I107" s="95">
        <f t="shared" si="8"/>
        <v>10</v>
      </c>
      <c r="J107" s="95">
        <f t="shared" si="8"/>
        <v>20</v>
      </c>
    </row>
    <row r="108" spans="1:11" ht="38.25" customHeight="1">
      <c r="A108" s="97"/>
      <c r="B108" s="100" t="s">
        <v>274</v>
      </c>
      <c r="C108" s="203">
        <v>801</v>
      </c>
      <c r="D108" s="94" t="s">
        <v>145</v>
      </c>
      <c r="E108" s="94" t="s">
        <v>76</v>
      </c>
      <c r="F108" s="94" t="s">
        <v>273</v>
      </c>
      <c r="G108" s="94" t="s">
        <v>275</v>
      </c>
      <c r="H108" s="95">
        <v>10</v>
      </c>
      <c r="I108" s="95">
        <v>10</v>
      </c>
      <c r="J108" s="95">
        <f>H108+I108</f>
        <v>20</v>
      </c>
    </row>
    <row r="109" spans="1:11" ht="27.75" customHeight="1">
      <c r="A109" s="104" t="s">
        <v>12</v>
      </c>
      <c r="B109" s="92" t="s">
        <v>147</v>
      </c>
      <c r="C109" s="111" t="s">
        <v>61</v>
      </c>
      <c r="D109" s="113" t="s">
        <v>87</v>
      </c>
      <c r="E109" s="113"/>
      <c r="F109" s="113"/>
      <c r="G109" s="113"/>
      <c r="H109" s="102">
        <v>244.16</v>
      </c>
      <c r="I109" s="102">
        <f t="shared" ref="I109:J111" si="9">I110</f>
        <v>0</v>
      </c>
      <c r="J109" s="102">
        <f t="shared" si="9"/>
        <v>244.15999999999997</v>
      </c>
    </row>
    <row r="110" spans="1:11" ht="29.25" customHeight="1">
      <c r="A110" s="97"/>
      <c r="B110" s="126" t="s">
        <v>52</v>
      </c>
      <c r="C110" s="94" t="s">
        <v>61</v>
      </c>
      <c r="D110" s="94" t="s">
        <v>87</v>
      </c>
      <c r="E110" s="94" t="s">
        <v>81</v>
      </c>
      <c r="F110" s="94"/>
      <c r="G110" s="94"/>
      <c r="H110" s="95">
        <v>244.16</v>
      </c>
      <c r="I110" s="95">
        <f t="shared" si="9"/>
        <v>0</v>
      </c>
      <c r="J110" s="95">
        <f t="shared" si="9"/>
        <v>244.15999999999997</v>
      </c>
    </row>
    <row r="111" spans="1:11" ht="68.25" customHeight="1">
      <c r="A111" s="97"/>
      <c r="B111" s="112" t="s">
        <v>227</v>
      </c>
      <c r="C111" s="94" t="s">
        <v>61</v>
      </c>
      <c r="D111" s="94" t="s">
        <v>87</v>
      </c>
      <c r="E111" s="94" t="s">
        <v>81</v>
      </c>
      <c r="F111" s="94" t="s">
        <v>168</v>
      </c>
      <c r="G111" s="94"/>
      <c r="H111" s="95">
        <v>244.16</v>
      </c>
      <c r="I111" s="95">
        <f t="shared" si="9"/>
        <v>0</v>
      </c>
      <c r="J111" s="95">
        <f t="shared" si="9"/>
        <v>244.15999999999997</v>
      </c>
    </row>
    <row r="112" spans="1:11" ht="18.75">
      <c r="A112" s="97"/>
      <c r="B112" s="96" t="s">
        <v>213</v>
      </c>
      <c r="C112" s="94" t="s">
        <v>61</v>
      </c>
      <c r="D112" s="94" t="s">
        <v>87</v>
      </c>
      <c r="E112" s="94" t="s">
        <v>81</v>
      </c>
      <c r="F112" s="94" t="s">
        <v>169</v>
      </c>
      <c r="G112" s="94"/>
      <c r="H112" s="95">
        <v>244.16</v>
      </c>
      <c r="I112" s="95">
        <f>I113+I114+I117</f>
        <v>0</v>
      </c>
      <c r="J112" s="95">
        <f>J113+J114+J117</f>
        <v>244.15999999999997</v>
      </c>
    </row>
    <row r="113" spans="1:10" ht="27" customHeight="1">
      <c r="A113" s="107"/>
      <c r="B113" s="83" t="s">
        <v>181</v>
      </c>
      <c r="C113" s="69" t="s">
        <v>61</v>
      </c>
      <c r="D113" s="99" t="s">
        <v>87</v>
      </c>
      <c r="E113" s="99" t="s">
        <v>81</v>
      </c>
      <c r="F113" s="94" t="s">
        <v>169</v>
      </c>
      <c r="G113" s="99" t="s">
        <v>92</v>
      </c>
      <c r="H113" s="130">
        <v>159.63</v>
      </c>
      <c r="I113" s="70">
        <v>0</v>
      </c>
      <c r="J113" s="95">
        <f>H113+I113</f>
        <v>159.63</v>
      </c>
    </row>
    <row r="114" spans="1:10" ht="71.25" customHeight="1">
      <c r="A114" s="107"/>
      <c r="B114" s="97" t="s">
        <v>183</v>
      </c>
      <c r="C114" s="69" t="s">
        <v>61</v>
      </c>
      <c r="D114" s="99" t="s">
        <v>87</v>
      </c>
      <c r="E114" s="99" t="s">
        <v>81</v>
      </c>
      <c r="F114" s="94" t="s">
        <v>169</v>
      </c>
      <c r="G114" s="99" t="s">
        <v>182</v>
      </c>
      <c r="H114" s="130">
        <v>48.2</v>
      </c>
      <c r="I114" s="70">
        <v>0</v>
      </c>
      <c r="J114" s="95">
        <f>H114+I114</f>
        <v>48.2</v>
      </c>
    </row>
    <row r="115" spans="1:10" ht="18.75" hidden="1" customHeight="1">
      <c r="A115" s="127"/>
      <c r="B115" s="128" t="s">
        <v>173</v>
      </c>
      <c r="C115" s="129" t="s">
        <v>61</v>
      </c>
      <c r="D115" s="129" t="s">
        <v>107</v>
      </c>
      <c r="E115" s="129" t="s">
        <v>110</v>
      </c>
      <c r="F115" s="129" t="s">
        <v>109</v>
      </c>
      <c r="G115" s="129"/>
      <c r="H115" s="189">
        <v>0</v>
      </c>
      <c r="I115" s="130">
        <v>0</v>
      </c>
      <c r="J115" s="130">
        <f>J116</f>
        <v>0</v>
      </c>
    </row>
    <row r="116" spans="1:10" s="23" customFormat="1" ht="25.5" hidden="1" customHeight="1">
      <c r="A116" s="182"/>
      <c r="B116" s="184" t="s">
        <v>89</v>
      </c>
      <c r="C116" s="185" t="s">
        <v>61</v>
      </c>
      <c r="D116" s="185" t="s">
        <v>107</v>
      </c>
      <c r="E116" s="185" t="s">
        <v>107</v>
      </c>
      <c r="F116" s="185" t="s">
        <v>111</v>
      </c>
      <c r="G116" s="185" t="s">
        <v>112</v>
      </c>
      <c r="H116" s="190">
        <v>0</v>
      </c>
      <c r="I116" s="118">
        <v>0</v>
      </c>
      <c r="J116" s="118">
        <f>H116+I116</f>
        <v>0</v>
      </c>
    </row>
    <row r="117" spans="1:10" s="23" customFormat="1" ht="25.5" customHeight="1">
      <c r="A117" s="182"/>
      <c r="B117" s="97" t="s">
        <v>251</v>
      </c>
      <c r="C117" s="94" t="s">
        <v>61</v>
      </c>
      <c r="D117" s="94" t="s">
        <v>87</v>
      </c>
      <c r="E117" s="94" t="s">
        <v>81</v>
      </c>
      <c r="F117" s="117" t="s">
        <v>255</v>
      </c>
      <c r="G117" s="46"/>
      <c r="H117" s="194">
        <v>36.33</v>
      </c>
      <c r="I117" s="194">
        <f>I118+I119</f>
        <v>0</v>
      </c>
      <c r="J117" s="194">
        <f>J118+J119</f>
        <v>36.33</v>
      </c>
    </row>
    <row r="118" spans="1:10" s="23" customFormat="1" ht="25.5" customHeight="1">
      <c r="A118" s="182"/>
      <c r="B118" s="97" t="s">
        <v>181</v>
      </c>
      <c r="C118" s="94" t="s">
        <v>61</v>
      </c>
      <c r="D118" s="94" t="s">
        <v>87</v>
      </c>
      <c r="E118" s="94" t="s">
        <v>81</v>
      </c>
      <c r="F118" s="117" t="s">
        <v>255</v>
      </c>
      <c r="G118" s="46" t="s">
        <v>92</v>
      </c>
      <c r="H118" s="194">
        <v>27.9</v>
      </c>
      <c r="I118" s="130">
        <v>0</v>
      </c>
      <c r="J118" s="130">
        <f>H118+I118</f>
        <v>27.9</v>
      </c>
    </row>
    <row r="119" spans="1:10" s="23" customFormat="1" ht="59.25" customHeight="1">
      <c r="A119" s="182"/>
      <c r="B119" s="97" t="s">
        <v>183</v>
      </c>
      <c r="C119" s="94" t="s">
        <v>61</v>
      </c>
      <c r="D119" s="94" t="s">
        <v>87</v>
      </c>
      <c r="E119" s="94" t="s">
        <v>81</v>
      </c>
      <c r="F119" s="117" t="s">
        <v>255</v>
      </c>
      <c r="G119" s="46" t="s">
        <v>182</v>
      </c>
      <c r="H119" s="194">
        <v>8.43</v>
      </c>
      <c r="I119" s="130">
        <v>0</v>
      </c>
      <c r="J119" s="130">
        <f>H119+I119</f>
        <v>8.43</v>
      </c>
    </row>
    <row r="120" spans="1:10" ht="33" customHeight="1">
      <c r="A120" s="237" t="s">
        <v>29</v>
      </c>
      <c r="B120" s="237"/>
      <c r="C120" s="237"/>
      <c r="D120" s="237"/>
      <c r="E120" s="237"/>
      <c r="F120" s="237"/>
      <c r="G120" s="118"/>
      <c r="H120" s="191">
        <v>11970.2261</v>
      </c>
      <c r="I120" s="118">
        <f>I8-0.01</f>
        <v>6456.1859999999988</v>
      </c>
      <c r="J120" s="118">
        <f>J8</f>
        <v>18426.4221</v>
      </c>
    </row>
    <row r="124" spans="1:10" ht="18.75">
      <c r="J124" s="179"/>
    </row>
    <row r="125" spans="1:10" ht="18.75">
      <c r="J125" s="179"/>
    </row>
  </sheetData>
  <mergeCells count="10">
    <mergeCell ref="G1:J1"/>
    <mergeCell ref="A3:J3"/>
    <mergeCell ref="G4:J4"/>
    <mergeCell ref="A120:F120"/>
    <mergeCell ref="A5:A6"/>
    <mergeCell ref="B5:B6"/>
    <mergeCell ref="C5:G5"/>
    <mergeCell ref="J5:J6"/>
    <mergeCell ref="H5:H6"/>
    <mergeCell ref="I5:I6"/>
  </mergeCells>
  <phoneticPr fontId="4" type="noConversion"/>
  <pageMargins left="0.98425196850393704" right="0.35433070866141736" top="0.78740157480314965" bottom="0.78740157480314965" header="0.51181102362204722" footer="0.51181102362204722"/>
  <pageSetup paperSize="9" scale="40" orientation="portrait" r:id="rId1"/>
  <headerFooter alignWithMargins="0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Прил1</vt:lpstr>
      <vt:lpstr>Прил2</vt:lpstr>
      <vt:lpstr>Прил3</vt:lpstr>
      <vt:lpstr>Прил4</vt:lpstr>
      <vt:lpstr>Прил1!Область_печати</vt:lpstr>
      <vt:lpstr>Прил2!Область_печати</vt:lpstr>
      <vt:lpstr>Прил3!Область_печати</vt:lpstr>
      <vt:lpstr>Прил4!Область_печати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2019-11-29T05:28:34Z</cp:lastPrinted>
  <dcterms:created xsi:type="dcterms:W3CDTF">2007-09-12T09:25:25Z</dcterms:created>
  <dcterms:modified xsi:type="dcterms:W3CDTF">2019-11-29T07:19:39Z</dcterms:modified>
</cp:coreProperties>
</file>