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4"/>
  </bookViews>
  <sheets>
    <sheet name="Прил 1.1" sheetId="65" r:id="rId1"/>
    <sheet name="Прил1" sheetId="17" r:id="rId2"/>
    <sheet name="Прил2" sheetId="15" r:id="rId3"/>
    <sheet name="Прил3" sheetId="57" r:id="rId4"/>
    <sheet name="Прил4" sheetId="18" r:id="rId5"/>
    <sheet name="Прил5" sheetId="61" r:id="rId6"/>
    <sheet name="Прил6" sheetId="20" r:id="rId7"/>
    <sheet name="Прил7" sheetId="60" r:id="rId8"/>
    <sheet name="Прил8" sheetId="56" r:id="rId9"/>
    <sheet name="Прил9" sheetId="59" r:id="rId10"/>
    <sheet name="Прил10" sheetId="47" r:id="rId11"/>
    <sheet name="Прил11" sheetId="58" r:id="rId12"/>
    <sheet name="Прил12" sheetId="62" r:id="rId13"/>
    <sheet name="Перечень кодов ЦСР" sheetId="63" r:id="rId14"/>
    <sheet name="Перечень приложений" sheetId="64" r:id="rId15"/>
  </sheets>
  <definedNames>
    <definedName name="_Toc105952697" localSheetId="6">Прил6!#REF!</definedName>
    <definedName name="_Toc105952698" localSheetId="6">Прил6!#REF!</definedName>
    <definedName name="_xlnm.Print_Area" localSheetId="10">Прил10!$A$1:$J$101</definedName>
    <definedName name="_xlnm.Print_Area" localSheetId="2">Прил2!$A$1:$C$8</definedName>
    <definedName name="_xlnm.Print_Area" localSheetId="4">Прил4!$A$1:$F$55</definedName>
    <definedName name="_xlnm.Print_Area" localSheetId="5">Прил5!$A$1:$F$49</definedName>
    <definedName name="_xlnm.Print_Area" localSheetId="6">Прил6!$A$1:$E$48</definedName>
    <definedName name="_xlnm.Print_Area" localSheetId="8">Прил8!$A$1:$F$60</definedName>
    <definedName name="_xlnm.Print_Area" localSheetId="9">Прил9!$A$1:$G$55</definedName>
    <definedName name="_xlnm.Print_Area">#REF!</definedName>
    <definedName name="п">#REF!</definedName>
  </definedNames>
  <calcPr calcId="114210"/>
</workbook>
</file>

<file path=xl/calcChain.xml><?xml version="1.0" encoding="utf-8"?>
<calcChain xmlns="http://schemas.openxmlformats.org/spreadsheetml/2006/main">
  <c r="I18" i="47"/>
  <c r="F12" i="56"/>
  <c r="F13"/>
  <c r="F21"/>
  <c r="F22"/>
  <c r="F15"/>
  <c r="F16"/>
  <c r="F17"/>
  <c r="F18"/>
  <c r="F19"/>
  <c r="F20"/>
  <c r="F14"/>
  <c r="F11"/>
  <c r="E14"/>
  <c r="E11"/>
  <c r="F25"/>
  <c r="F26"/>
  <c r="F27"/>
  <c r="F28"/>
  <c r="F29"/>
  <c r="F24"/>
  <c r="F54"/>
  <c r="F55"/>
  <c r="F53"/>
  <c r="F57"/>
  <c r="F56"/>
  <c r="E58"/>
  <c r="F58"/>
  <c r="F52"/>
  <c r="F51"/>
  <c r="F50"/>
  <c r="E53"/>
  <c r="E56"/>
  <c r="E51"/>
  <c r="E50"/>
  <c r="D51"/>
  <c r="E10"/>
  <c r="F38"/>
  <c r="F39"/>
  <c r="F37"/>
  <c r="F43"/>
  <c r="F44"/>
  <c r="F45"/>
  <c r="F40"/>
  <c r="F36"/>
  <c r="E37"/>
  <c r="E40"/>
  <c r="E36"/>
  <c r="E24"/>
  <c r="E30"/>
  <c r="E32"/>
  <c r="E34"/>
  <c r="E23"/>
  <c r="E32" i="20"/>
  <c r="D32"/>
  <c r="I24" i="47"/>
  <c r="I26"/>
  <c r="J25"/>
  <c r="J26"/>
  <c r="J24"/>
  <c r="J21"/>
  <c r="J18"/>
  <c r="I21"/>
  <c r="I27"/>
  <c r="J27"/>
  <c r="H27"/>
  <c r="J88"/>
  <c r="J87"/>
  <c r="I87"/>
  <c r="H87"/>
  <c r="F10" i="56"/>
  <c r="F31"/>
  <c r="F30"/>
  <c r="F33"/>
  <c r="F32"/>
  <c r="F35"/>
  <c r="F34"/>
  <c r="F23"/>
  <c r="F48"/>
  <c r="F49"/>
  <c r="F47"/>
  <c r="F46"/>
  <c r="F9"/>
  <c r="F60"/>
  <c r="E47"/>
  <c r="E46"/>
  <c r="E9"/>
  <c r="E60"/>
  <c r="I66" i="47"/>
  <c r="C17" i="65"/>
  <c r="C16"/>
  <c r="C15"/>
  <c r="C14"/>
  <c r="C12"/>
  <c r="C10"/>
  <c r="C9"/>
  <c r="C8"/>
  <c r="C7"/>
  <c r="E10" i="20"/>
  <c r="E9"/>
  <c r="E11"/>
  <c r="E12"/>
  <c r="E8"/>
  <c r="D19"/>
  <c r="E19"/>
  <c r="D13"/>
  <c r="E13"/>
  <c r="D17"/>
  <c r="E17"/>
  <c r="D22"/>
  <c r="E22"/>
  <c r="D24"/>
  <c r="E24"/>
  <c r="D28"/>
  <c r="E28"/>
  <c r="E27"/>
  <c r="E26"/>
  <c r="D8"/>
  <c r="D26"/>
  <c r="J20" i="47"/>
  <c r="J19"/>
  <c r="J22"/>
  <c r="J23"/>
  <c r="J28"/>
  <c r="J29"/>
  <c r="J86"/>
  <c r="J85"/>
  <c r="I85"/>
  <c r="I84"/>
  <c r="I83"/>
  <c r="I82"/>
  <c r="I81"/>
  <c r="I17"/>
  <c r="I16"/>
  <c r="I15"/>
  <c r="I12"/>
  <c r="I11"/>
  <c r="I36"/>
  <c r="I35"/>
  <c r="I34"/>
  <c r="I32"/>
  <c r="I31"/>
  <c r="I30"/>
  <c r="I10"/>
  <c r="I65"/>
  <c r="I64"/>
  <c r="I63"/>
  <c r="I62"/>
  <c r="I70"/>
  <c r="I69"/>
  <c r="I61"/>
  <c r="I42"/>
  <c r="I41"/>
  <c r="I40"/>
  <c r="I39"/>
  <c r="I47"/>
  <c r="I46"/>
  <c r="I45"/>
  <c r="I44"/>
  <c r="I52"/>
  <c r="I51"/>
  <c r="I50"/>
  <c r="I49"/>
  <c r="I38"/>
  <c r="I58"/>
  <c r="I57"/>
  <c r="I56"/>
  <c r="I55"/>
  <c r="I54"/>
  <c r="I77"/>
  <c r="I76"/>
  <c r="I75"/>
  <c r="I74"/>
  <c r="I73"/>
  <c r="I98"/>
  <c r="I97"/>
  <c r="I96"/>
  <c r="I95"/>
  <c r="I94"/>
  <c r="I92"/>
  <c r="I91"/>
  <c r="I90"/>
  <c r="I89"/>
  <c r="I9"/>
  <c r="J43"/>
  <c r="J42"/>
  <c r="J41"/>
  <c r="J40"/>
  <c r="J39"/>
  <c r="J48"/>
  <c r="J47"/>
  <c r="J46"/>
  <c r="J45"/>
  <c r="J44"/>
  <c r="J53"/>
  <c r="J52"/>
  <c r="J51"/>
  <c r="J50"/>
  <c r="J49"/>
  <c r="J38"/>
  <c r="J84"/>
  <c r="J83"/>
  <c r="J82"/>
  <c r="J81"/>
  <c r="J17"/>
  <c r="J16"/>
  <c r="J15"/>
  <c r="J13"/>
  <c r="J14"/>
  <c r="J12"/>
  <c r="J11"/>
  <c r="J37"/>
  <c r="J36"/>
  <c r="J35"/>
  <c r="J34"/>
  <c r="J33"/>
  <c r="J32"/>
  <c r="J31"/>
  <c r="J30"/>
  <c r="J10"/>
  <c r="J66"/>
  <c r="J67"/>
  <c r="J68"/>
  <c r="J65"/>
  <c r="J64"/>
  <c r="J63"/>
  <c r="J62"/>
  <c r="J71"/>
  <c r="J72"/>
  <c r="J70"/>
  <c r="J69"/>
  <c r="J61"/>
  <c r="J59"/>
  <c r="J60"/>
  <c r="J58"/>
  <c r="J57"/>
  <c r="J56"/>
  <c r="J55"/>
  <c r="J54"/>
  <c r="J78"/>
  <c r="J79"/>
  <c r="J80"/>
  <c r="J77"/>
  <c r="J76"/>
  <c r="J75"/>
  <c r="J74"/>
  <c r="J73"/>
  <c r="J99"/>
  <c r="J100"/>
  <c r="J98"/>
  <c r="J97"/>
  <c r="J96"/>
  <c r="J95"/>
  <c r="J94"/>
  <c r="J93"/>
  <c r="J92"/>
  <c r="J91"/>
  <c r="J90"/>
  <c r="J89"/>
  <c r="J9"/>
  <c r="H92"/>
  <c r="H91"/>
  <c r="H90"/>
  <c r="H89"/>
  <c r="E44" i="18"/>
  <c r="F51"/>
  <c r="E51"/>
  <c r="D51"/>
  <c r="F52"/>
  <c r="E52"/>
  <c r="D52"/>
  <c r="F53"/>
  <c r="I16" i="58"/>
  <c r="J16"/>
  <c r="H16"/>
  <c r="I17"/>
  <c r="J17"/>
  <c r="H17"/>
  <c r="I20"/>
  <c r="J20"/>
  <c r="H20"/>
  <c r="F10" i="59"/>
  <c r="G10"/>
  <c r="E10"/>
  <c r="F13"/>
  <c r="G13"/>
  <c r="E13"/>
  <c r="E10" i="62"/>
  <c r="D10"/>
  <c r="C10"/>
  <c r="E48" i="59"/>
  <c r="E51"/>
  <c r="E47"/>
  <c r="E33"/>
  <c r="E21"/>
  <c r="F49"/>
  <c r="F34"/>
  <c r="F33"/>
  <c r="F54"/>
  <c r="G33"/>
  <c r="G37"/>
  <c r="G32"/>
  <c r="G21"/>
  <c r="G20"/>
  <c r="G9"/>
  <c r="G8"/>
  <c r="F38"/>
  <c r="F39"/>
  <c r="E37"/>
  <c r="F40"/>
  <c r="F41"/>
  <c r="F37"/>
  <c r="F35"/>
  <c r="G35"/>
  <c r="E35"/>
  <c r="E32"/>
  <c r="F36"/>
  <c r="F22"/>
  <c r="F23"/>
  <c r="F21"/>
  <c r="F26"/>
  <c r="F31"/>
  <c r="F30"/>
  <c r="F20"/>
  <c r="F25"/>
  <c r="G44"/>
  <c r="G43"/>
  <c r="E44"/>
  <c r="E43"/>
  <c r="F45"/>
  <c r="F46"/>
  <c r="F44"/>
  <c r="F43"/>
  <c r="G30"/>
  <c r="E30"/>
  <c r="G26"/>
  <c r="E26"/>
  <c r="F28"/>
  <c r="G28"/>
  <c r="E28"/>
  <c r="E20"/>
  <c r="E9"/>
  <c r="E8"/>
  <c r="E55"/>
  <c r="D9"/>
  <c r="F19"/>
  <c r="F12"/>
  <c r="F14"/>
  <c r="F15"/>
  <c r="F16"/>
  <c r="F17"/>
  <c r="F18"/>
  <c r="F11"/>
  <c r="F9"/>
  <c r="G51"/>
  <c r="F52"/>
  <c r="F51"/>
  <c r="F50"/>
  <c r="F48"/>
  <c r="F47"/>
  <c r="G48"/>
  <c r="G47"/>
  <c r="D21"/>
  <c r="D26"/>
  <c r="D20"/>
  <c r="D28"/>
  <c r="D30"/>
  <c r="D33"/>
  <c r="D32"/>
  <c r="D35"/>
  <c r="D37"/>
  <c r="D44"/>
  <c r="D43"/>
  <c r="D48"/>
  <c r="D51"/>
  <c r="D47"/>
  <c r="F59" i="56"/>
  <c r="D18" i="60"/>
  <c r="E18"/>
  <c r="C18"/>
  <c r="C23"/>
  <c r="C29"/>
  <c r="D7"/>
  <c r="E7"/>
  <c r="C7"/>
  <c r="D12"/>
  <c r="E12"/>
  <c r="C12"/>
  <c r="C16"/>
  <c r="C21"/>
  <c r="C31"/>
  <c r="D16"/>
  <c r="E16"/>
  <c r="D21"/>
  <c r="E21"/>
  <c r="D23"/>
  <c r="E23"/>
  <c r="D25"/>
  <c r="E25"/>
  <c r="C25"/>
  <c r="D29"/>
  <c r="E29"/>
  <c r="E21" i="20"/>
  <c r="E14"/>
  <c r="E15"/>
  <c r="E16"/>
  <c r="E18"/>
  <c r="E20"/>
  <c r="E23"/>
  <c r="E25"/>
  <c r="E29"/>
  <c r="E30"/>
  <c r="E31"/>
  <c r="J71" i="58"/>
  <c r="J70"/>
  <c r="J69"/>
  <c r="J68"/>
  <c r="J67"/>
  <c r="J58"/>
  <c r="J57"/>
  <c r="J56"/>
  <c r="J55"/>
  <c r="J64"/>
  <c r="J63"/>
  <c r="J54"/>
  <c r="J81"/>
  <c r="J80"/>
  <c r="J79"/>
  <c r="J78"/>
  <c r="J77"/>
  <c r="J92"/>
  <c r="H81"/>
  <c r="H80"/>
  <c r="H79"/>
  <c r="H78"/>
  <c r="H77"/>
  <c r="H58"/>
  <c r="H57"/>
  <c r="H56"/>
  <c r="H55"/>
  <c r="H64"/>
  <c r="H63"/>
  <c r="H54"/>
  <c r="H92"/>
  <c r="I81"/>
  <c r="I80"/>
  <c r="I79"/>
  <c r="I78"/>
  <c r="I77"/>
  <c r="I58"/>
  <c r="I57"/>
  <c r="I56"/>
  <c r="I55"/>
  <c r="I92"/>
  <c r="I71"/>
  <c r="I70"/>
  <c r="I69"/>
  <c r="I68"/>
  <c r="I67"/>
  <c r="H71"/>
  <c r="H15"/>
  <c r="H14"/>
  <c r="J26"/>
  <c r="J15"/>
  <c r="J14"/>
  <c r="H70"/>
  <c r="H69"/>
  <c r="H68"/>
  <c r="H67"/>
  <c r="J11"/>
  <c r="J10"/>
  <c r="I11"/>
  <c r="I10"/>
  <c r="H11"/>
  <c r="H10"/>
  <c r="J29"/>
  <c r="J28"/>
  <c r="J27"/>
  <c r="H29"/>
  <c r="H28"/>
  <c r="H27"/>
  <c r="J35"/>
  <c r="J34"/>
  <c r="J33"/>
  <c r="J32"/>
  <c r="H35"/>
  <c r="H34"/>
  <c r="H33"/>
  <c r="H32"/>
  <c r="J40"/>
  <c r="J39"/>
  <c r="J38"/>
  <c r="J37"/>
  <c r="H40"/>
  <c r="H39"/>
  <c r="H38"/>
  <c r="H37"/>
  <c r="J45"/>
  <c r="J44"/>
  <c r="J43"/>
  <c r="J42"/>
  <c r="H45"/>
  <c r="H44"/>
  <c r="H43"/>
  <c r="H42"/>
  <c r="I51"/>
  <c r="I50"/>
  <c r="I49"/>
  <c r="I48"/>
  <c r="I47"/>
  <c r="H51"/>
  <c r="H50"/>
  <c r="H49"/>
  <c r="H48"/>
  <c r="H47"/>
  <c r="J51"/>
  <c r="J50"/>
  <c r="J49"/>
  <c r="J48"/>
  <c r="J47"/>
  <c r="I65"/>
  <c r="I66"/>
  <c r="I64"/>
  <c r="I63"/>
  <c r="J89"/>
  <c r="J86"/>
  <c r="J85"/>
  <c r="J84"/>
  <c r="J83"/>
  <c r="I87"/>
  <c r="I86"/>
  <c r="I85"/>
  <c r="I84"/>
  <c r="I83"/>
  <c r="H87"/>
  <c r="H86"/>
  <c r="H85"/>
  <c r="H84"/>
  <c r="H83"/>
  <c r="I89"/>
  <c r="H89"/>
  <c r="F23" i="61"/>
  <c r="F44"/>
  <c r="F43"/>
  <c r="F42"/>
  <c r="F41"/>
  <c r="F40"/>
  <c r="F21"/>
  <c r="F20"/>
  <c r="F18"/>
  <c r="F17"/>
  <c r="F7"/>
  <c r="F6"/>
  <c r="F8"/>
  <c r="E43"/>
  <c r="E42"/>
  <c r="E41"/>
  <c r="E40"/>
  <c r="E48"/>
  <c r="E23"/>
  <c r="E8"/>
  <c r="D23"/>
  <c r="E21"/>
  <c r="E20"/>
  <c r="E18"/>
  <c r="E17"/>
  <c r="E7"/>
  <c r="E6"/>
  <c r="E32" i="18"/>
  <c r="E30"/>
  <c r="E29"/>
  <c r="E28"/>
  <c r="E41"/>
  <c r="F33"/>
  <c r="F32"/>
  <c r="F31"/>
  <c r="F30"/>
  <c r="F29"/>
  <c r="F28"/>
  <c r="E39"/>
  <c r="F40"/>
  <c r="E9"/>
  <c r="E22"/>
  <c r="F22"/>
  <c r="E24"/>
  <c r="E21"/>
  <c r="E19"/>
  <c r="E18"/>
  <c r="E8"/>
  <c r="E46"/>
  <c r="E45"/>
  <c r="E43"/>
  <c r="F24"/>
  <c r="F21"/>
  <c r="F18"/>
  <c r="F35"/>
  <c r="F34"/>
  <c r="F9"/>
  <c r="F11"/>
  <c r="F12"/>
  <c r="F13"/>
  <c r="F14"/>
  <c r="F15"/>
  <c r="F16"/>
  <c r="F17"/>
  <c r="F19"/>
  <c r="F20"/>
  <c r="F23"/>
  <c r="F25"/>
  <c r="F26"/>
  <c r="F36"/>
  <c r="F37"/>
  <c r="F41"/>
  <c r="F42"/>
  <c r="F46"/>
  <c r="F47"/>
  <c r="F50"/>
  <c r="D43" i="61"/>
  <c r="D42"/>
  <c r="D41"/>
  <c r="D40"/>
  <c r="D8"/>
  <c r="D12"/>
  <c r="D18"/>
  <c r="D17"/>
  <c r="D21"/>
  <c r="D27"/>
  <c r="D35"/>
  <c r="D34"/>
  <c r="D33"/>
  <c r="D38"/>
  <c r="D37"/>
  <c r="D46"/>
  <c r="D45"/>
  <c r="D31" i="60"/>
  <c r="I15" i="58"/>
  <c r="I14"/>
  <c r="I29"/>
  <c r="I28"/>
  <c r="I27"/>
  <c r="I35"/>
  <c r="I34"/>
  <c r="I33"/>
  <c r="I32"/>
  <c r="I40"/>
  <c r="I39"/>
  <c r="I38"/>
  <c r="I37"/>
  <c r="I45"/>
  <c r="I44"/>
  <c r="I43"/>
  <c r="I42"/>
  <c r="I31"/>
  <c r="E31" i="60"/>
  <c r="F8" i="18"/>
  <c r="F48"/>
  <c r="F49"/>
  <c r="F45"/>
  <c r="D26" i="61"/>
  <c r="F48"/>
  <c r="J31" i="58"/>
  <c r="J9"/>
  <c r="J8"/>
  <c r="J94"/>
  <c r="I54"/>
  <c r="D20" i="61"/>
  <c r="D7"/>
  <c r="D6"/>
  <c r="D48"/>
  <c r="H31" i="58"/>
  <c r="H9"/>
  <c r="I9"/>
  <c r="I8"/>
  <c r="I94"/>
  <c r="D9" i="56"/>
  <c r="F32" i="59"/>
  <c r="F8"/>
  <c r="F55"/>
  <c r="E38" i="18"/>
  <c r="E27"/>
  <c r="E7"/>
  <c r="E54"/>
  <c r="F39"/>
  <c r="F38"/>
  <c r="F27"/>
  <c r="I101" i="47"/>
  <c r="D8" i="59"/>
  <c r="D55"/>
  <c r="G55"/>
  <c r="F44" i="18"/>
  <c r="H8" i="58"/>
  <c r="H94"/>
  <c r="J101" i="47"/>
  <c r="F7" i="18"/>
  <c r="F43"/>
  <c r="F54"/>
</calcChain>
</file>

<file path=xl/sharedStrings.xml><?xml version="1.0" encoding="utf-8"?>
<sst xmlns="http://schemas.openxmlformats.org/spreadsheetml/2006/main" count="1748" uniqueCount="426">
  <si>
    <t>Администрация Онгудайского сельского поселения</t>
  </si>
  <si>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</si>
  <si>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</si>
  <si>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</si>
  <si>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</si>
  <si>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</si>
  <si>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</si>
  <si>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</si>
  <si>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</si>
  <si>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</si>
  <si>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Уплата прочих налогов, сборов и иных обязательных платежей</t>
  </si>
  <si>
    <t>852</t>
  </si>
  <si>
    <t>611</t>
  </si>
  <si>
    <t>1.7.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</si>
  <si>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</si>
  <si>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</si>
  <si>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</si>
  <si>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</si>
  <si>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</si>
  <si>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</si>
  <si>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</si>
  <si>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</si>
  <si>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</si>
  <si>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</si>
  <si>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</si>
  <si>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</si>
  <si>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</si>
  <si>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</si>
  <si>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</si>
  <si>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</si>
  <si>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</si>
  <si>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</si>
  <si>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</si>
  <si>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</si>
  <si>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</si>
  <si>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</si>
  <si>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</si>
  <si>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</si>
  <si>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</si>
  <si>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</si>
  <si>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</si>
  <si>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</si>
  <si>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</si>
  <si>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</si>
  <si>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</si>
  <si>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</si>
  <si>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</si>
  <si>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</si>
  <si>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</si>
  <si>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</si>
  <si>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</si>
  <si>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</si>
  <si>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</si>
  <si>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</si>
  <si>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</si>
  <si>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</si>
  <si>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</si>
  <si>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</si>
  <si>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</si>
  <si>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</si>
  <si>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</si>
  <si>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</si>
  <si>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</si>
  <si>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(тыс. рублей)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</si>
  <si>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</si>
  <si>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</si>
  <si>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</si>
  <si>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</si>
  <si>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</si>
  <si>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</si>
  <si>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</si>
  <si>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</si>
  <si>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801</t>
  </si>
  <si>
    <t>2 02 01001 10 0000 151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</si>
  <si>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</si>
  <si>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</si>
  <si>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</si>
  <si>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</si>
  <si>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</si>
  <si>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</si>
  <si>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</si>
  <si>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</si>
  <si>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</si>
  <si>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</si>
  <si>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2 02 01001 00 0000 151</t>
  </si>
  <si>
    <t>Дотации на выравнивание бюджетной обеспеченности</t>
  </si>
  <si>
    <t>Общегосударственные вопросы</t>
  </si>
  <si>
    <t>01</t>
  </si>
  <si>
    <t>1.1.</t>
  </si>
  <si>
    <t>02</t>
  </si>
  <si>
    <t>1.2.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</si>
  <si>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</si>
  <si>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</si>
  <si>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</si>
  <si>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</si>
  <si>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</si>
  <si>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</si>
  <si>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</si>
  <si>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</si>
  <si>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</si>
  <si>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</si>
  <si>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</si>
  <si>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</si>
  <si>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</si>
  <si>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Прочие расходы</t>
  </si>
  <si>
    <t>Условно утвержденные расходы</t>
  </si>
  <si>
    <t>Итого расходов</t>
  </si>
  <si>
    <t>1.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</si>
  <si>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</si>
  <si>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</si>
  <si>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</si>
  <si>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</si>
  <si>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</si>
  <si>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</si>
  <si>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</si>
  <si>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1.3.</t>
  </si>
  <si>
    <t>1.4.</t>
  </si>
  <si>
    <t>244</t>
  </si>
  <si>
    <t>851</t>
  </si>
  <si>
    <t>1.5.</t>
  </si>
  <si>
    <t>1.6.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</si>
  <si>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</si>
  <si>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</si>
  <si>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</si>
  <si>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</si>
  <si>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99</t>
  </si>
  <si>
    <t>09</t>
  </si>
  <si>
    <t>0000000</t>
  </si>
  <si>
    <t>00</t>
  </si>
  <si>
    <t>9990000</t>
  </si>
  <si>
    <t>999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</si>
  <si>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</si>
  <si>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</si>
  <si>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</si>
  <si>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</si>
  <si>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Перечень главных администраторов доходов бюджета муниципального образования Онгудайское сельское поселение</t>
  </si>
  <si>
    <t>Сельская администрация Онгудайского сельского поселения Онгудайского района Республики Алтай</t>
  </si>
  <si>
    <t>1 11 05035 10 0000 120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</si>
  <si>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</si>
  <si>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</si>
  <si>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</si>
  <si>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</si>
  <si>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</si>
  <si>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 xml:space="preserve">Прочие неналоговые доходы бюджетов поселений </t>
  </si>
  <si>
    <t xml:space="preserve">Дотации бюджетам поселений на выравнивание бюджетной обеспеченности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</si>
  <si>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</si>
  <si>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</si>
  <si>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</si>
  <si>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Перечень главных администраторов источников финансирования дефицита бюджета муниципального образования Онгудайское сельское поселение</t>
  </si>
  <si>
    <t>НАЛОГОВЫЕ И НЕНАЛОГОВЫЕ ДОХОДЫ</t>
  </si>
  <si>
    <t>НАЛОГОВЫЕ ДОХОДЫ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</si>
  <si>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</si>
  <si>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</si>
  <si>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</si>
  <si>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</si>
  <si>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</si>
  <si>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</si>
  <si>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</si>
  <si>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</si>
  <si>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</si>
  <si>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</si>
  <si>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</si>
  <si>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indexed="10"/>
        <rFont val="Times New Roman"/>
        <family val="1"/>
        <charset val="204"/>
      </rPr>
      <t xml:space="preserve"> </t>
    </r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</si>
  <si>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</si>
  <si>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</si>
  <si>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</si>
  <si>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</si>
  <si>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</si>
  <si>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</si>
  <si>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</si>
  <si>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</si>
  <si>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</si>
  <si>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</si>
  <si>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</si>
  <si>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</si>
  <si>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</si>
  <si>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</si>
  <si>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</si>
  <si>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</si>
  <si>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</si>
  <si>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</si>
  <si>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</si>
  <si>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</si>
  <si>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</si>
  <si>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</si>
  <si>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</si>
  <si>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</si>
  <si>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</si>
  <si>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</si>
  <si>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* отражается код главы главного администратора (администратора) доходов местного бюджета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</si>
  <si>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</si>
  <si>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</si>
  <si>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</si>
  <si>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</si>
  <si>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</si>
  <si>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</si>
  <si>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Муниципальная программа "Комплексное развитие территории Онгудайского сельского поселения на 2015-2018г.г"</t>
  </si>
  <si>
    <t>10</t>
  </si>
  <si>
    <t>Обеспечение пожарной безопасности</t>
  </si>
  <si>
    <t>Физическая культура и спорт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</si>
  <si>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</si>
  <si>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</si>
  <si>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</si>
  <si>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</si>
  <si>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0310</t>
  </si>
  <si>
    <t>Подпрограмма "Развитие социально-культурной сферы Онгудайского сельского поселения на 2015-2018г.г."</t>
  </si>
  <si>
    <t>Подпрограмма "Устойчивое развитие систем жизнеобеспечения Онгудайского сельского поселения на 2015-2018г.г"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</si>
  <si>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</si>
  <si>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</si>
  <si>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</si>
  <si>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</si>
  <si>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</si>
  <si>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</si>
  <si>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</si>
  <si>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</si>
  <si>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</si>
  <si>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</si>
  <si>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</si>
  <si>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</si>
  <si>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</si>
  <si>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Другие вопросы в области национальной экономики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</si>
  <si>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</si>
  <si>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</si>
  <si>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</si>
  <si>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</si>
  <si>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0120000000</t>
  </si>
  <si>
    <t>0120200000</t>
  </si>
  <si>
    <t>0120100000</t>
  </si>
  <si>
    <t>0100000000</t>
  </si>
  <si>
    <t>0120400000</t>
  </si>
  <si>
    <t>0120500000</t>
  </si>
  <si>
    <t>0140000000</t>
  </si>
  <si>
    <t>0140200000</t>
  </si>
  <si>
    <t>0130000000</t>
  </si>
  <si>
    <t>0130300000</t>
  </si>
  <si>
    <t>0130100000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</si>
  <si>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</si>
  <si>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</si>
  <si>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9900000000</t>
  </si>
  <si>
    <t>990000Ш000</t>
  </si>
  <si>
    <t xml:space="preserve">Прочие расходы </t>
  </si>
  <si>
    <t>0309</t>
  </si>
  <si>
    <t>0412</t>
  </si>
  <si>
    <t>010А101100</t>
  </si>
  <si>
    <t>010А101110</t>
  </si>
  <si>
    <t>010А101190</t>
  </si>
  <si>
    <t>990А001100</t>
  </si>
  <si>
    <t>990000Ш600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</si>
  <si>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</si>
  <si>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</si>
  <si>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</si>
  <si>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КБК</t>
  </si>
  <si>
    <t>Наименование доходов</t>
  </si>
  <si>
    <t>Норматив отчислений (%)</t>
  </si>
  <si>
    <t>801 117 01050 10 0000 180</t>
  </si>
  <si>
    <t>801 117 05050 10 0000 180</t>
  </si>
  <si>
    <t>Прочие неналоговые поступления зачисляемые в бюджет поселений</t>
  </si>
  <si>
    <t xml:space="preserve"> </t>
  </si>
  <si>
    <t>Код бюджетной классификации</t>
  </si>
  <si>
    <t>Ведомство</t>
  </si>
  <si>
    <t>Обеспечение проведения выборов и референдумов</t>
  </si>
  <si>
    <t>99Г0916000</t>
  </si>
  <si>
    <t>Подготовка и проведение выборов и референдумов</t>
  </si>
  <si>
    <t>9990000000</t>
  </si>
  <si>
    <t>0107</t>
  </si>
  <si>
    <t>9999</t>
  </si>
  <si>
    <t>9900</t>
  </si>
  <si>
    <t>2</t>
  </si>
  <si>
    <t>АВЦП" Повышение эффективности муниципального управления в администрации МО Онгудайское сельское поселение на 2015-2018 гг.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</si>
  <si>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</si>
  <si>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</si>
  <si>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</si>
  <si>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</si>
  <si>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>Дотации бюджетам сельских поселений на выравнивание бюджетной обеспеченности</t>
  </si>
  <si>
    <t>1 14 02053 10 0000 410</t>
  </si>
  <si>
    <t>Доходы от реализации иного имущества, находящегося с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</si>
  <si>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</si>
  <si>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</si>
  <si>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2 0245160 10 0000 151</t>
  </si>
  <si>
    <t xml:space="preserve">Нормативы отчисления федеральных, местных налогов и сборов и неналоговых  доходов
в бюджет  муниципального образования Онгудайское сельское поселение на 2018 год и на плановый период 2019 и 2020 годов.
</t>
  </si>
  <si>
    <t>Поступление доходов в бюджет муниципального образования Онгудайское сельское поселение в 2018 году</t>
  </si>
  <si>
    <t>Изменения (+,-)</t>
  </si>
  <si>
    <t>Изменения (+;-)</t>
  </si>
  <si>
    <t>Итого с изменениями, 2018 год</t>
  </si>
  <si>
    <t>тыс.рублей</t>
  </si>
  <si>
    <t xml:space="preserve"> 2018 год</t>
  </si>
  <si>
    <t>Поступление доходов в бюджет муниципального образования Онгудайское сельское поселение в 2019 и 2020 годах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</si>
  <si>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</si>
  <si>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   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</si>
  <si>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</si>
  <si>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</si>
  <si>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</si>
  <si>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</si>
  <si>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 учетом изменений 2019 год</t>
  </si>
  <si>
    <t>2020 год</t>
  </si>
  <si>
    <t>Ведомственная структура расходов бюджета муниципального образования Онгудайское сельское поселение на 2018 год</t>
  </si>
  <si>
    <t>2018 год</t>
  </si>
  <si>
    <t>8</t>
  </si>
  <si>
    <t>Уплата иных платежей</t>
  </si>
  <si>
    <t>853</t>
  </si>
  <si>
    <t>Другие вопросы в области жилищно-коммунального хозяйства</t>
  </si>
  <si>
    <t>Ведомственная структура расходов бюджета муниципального образования Онгудайское сельское поселение на плановый период 2019 и 2020 годов</t>
  </si>
  <si>
    <t>Распределение
бюджета муниципального образования  Онгудайское сельское поселение на 2018 год по разделам и подразделам функциональной классификации расходов</t>
  </si>
  <si>
    <t>0505</t>
  </si>
  <si>
    <t>Распределение
бюджета муниципального образования  Онгудайское сельское поселение на плановый период 2019-2020 годов по разделам и подразделам функциональной классификации расходов</t>
  </si>
  <si>
    <t>68,67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</si>
  <si>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2018 год.</t>
  </si>
  <si>
    <t>2019 год</t>
  </si>
  <si>
    <t>880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</si>
  <si>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плановый период 2019 и 2020 год.</t>
  </si>
  <si>
    <t>01 05 00 00 00 0000 000</t>
  </si>
  <si>
    <t>Изменение остатков средств на счетах по учету средств бюджетов</t>
  </si>
  <si>
    <t>тыс. рублей</t>
  </si>
  <si>
    <t>КОД</t>
  </si>
  <si>
    <t>Наименование программы</t>
  </si>
  <si>
    <t>Итого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</si>
  <si>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</si>
  <si>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</si>
  <si>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</si>
  <si>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</si>
  <si>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</si>
  <si>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</si>
  <si>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</si>
  <si>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</si>
  <si>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</si>
  <si>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</si>
  <si>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</si>
  <si>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</si>
  <si>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</si>
  <si>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</si>
  <si>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</si>
  <si>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Фонд оплаты труда государственных (муниципальных) органов и взносы по обязательному социальному страхованию</t>
  </si>
  <si>
    <t>Высшее должностное лицо сельского поселения</t>
  </si>
  <si>
    <t>ПЕРЕЧЕНЬ ПРИЛОЖЕНИЙ</t>
  </si>
  <si>
    <t>Сумма на 2018 год</t>
  </si>
  <si>
    <t xml:space="preserve">Сумма на 2019 год </t>
  </si>
  <si>
    <t>Сумма на 2020 год</t>
  </si>
  <si>
    <t xml:space="preserve"> Распределение бюджетных ассигнований местного бюджета на реализацию муниципальных программ на 2018-2020 года</t>
  </si>
  <si>
    <t>Нормативы отчисления федеральных, местных налогов и сборов и неналоговых  доходов в бюджет  муниципального образования Онгудайское сельское поселение на 2018 год.</t>
  </si>
  <si>
    <t>Распределение бюджета муниципального образования  Онгудайское сельское поселение на 2018 год по разделам и подразделам функциональной классификации расходов</t>
  </si>
  <si>
    <t>Распределение бюджета муниципального образования  Онгудайское сельское поселение на плановый период 2019-2020 годов по разделам и подразделам функциональной классификации расходов</t>
  </si>
  <si>
    <t>Приложения 1
к решению «О бюджете 
муниципального образования Онгудайское сельское поселение
на 2018 год и на плановый период 2019 и 2020 годы"</t>
  </si>
  <si>
    <t>Приложения 2
к решению «О бюджете 
муниципального образования Онгудайское сельское поселение
на 2018 год и на плановый период 2019 и 2020 годы"</t>
  </si>
  <si>
    <t>Приложения № 3
к решению "О бюджете муниципального образования Онгудайское сельское поселение на 2018 год и на плановый период 2019 и 2020 годы".</t>
  </si>
  <si>
    <t xml:space="preserve">Приложения 5
к решению «О бюджете 
муниципального образования Онгудайское сельское поселение
на 2018 год и на плановый период 2019 и 2020 годы» </t>
  </si>
  <si>
    <t>Приложения  7
к решению «О бюджете 
муниципального образования Онгудайское сельское поселение
на 2018 год и на плановый период 2019 и 2020 годов"</t>
  </si>
  <si>
    <t>Приложения 9
к решению «О бюджете 
муниципального образования Онгудайское сельское поселение
на 2018 год и на плановый период 2019 и 2020 годы»</t>
  </si>
  <si>
    <t>Приложения 11
к решению «О бюджете 
муниципального образования Онгудайское сельское поселение
на 2018 год и на плановый период 2019 и 2020 годов»</t>
  </si>
  <si>
    <t xml:space="preserve">Приложения 12
к решению «О бюджете 
муниципального образования Онгудайское сельское поселение
на 2018 год и на плановый период 2019 и 2020 годов»
</t>
  </si>
  <si>
    <t>Обеспечивающая подпрограмма Обеспечение деятельности Администрации Онгудайского сельского поселения.</t>
  </si>
  <si>
    <t>010А101000</t>
  </si>
  <si>
    <t>Основное мероприятие: Материально-техническое обеспечение Администрации Онгудайского сельского поселения</t>
  </si>
  <si>
    <t>Расходы на обеспечение функций Администрации Онгудайского сельского поселения</t>
  </si>
  <si>
    <t>Основное мероприятие: Повышение уровня благоустройства</t>
  </si>
  <si>
    <t>Основное мероприятие: Обеспечение пожарной безопасности</t>
  </si>
  <si>
    <t>Основное мероприятие: Обеспечение защиты населения и территории поселения от чрезвычайных ситуаций природного и техногенного характера.</t>
  </si>
  <si>
    <t>Основное мероприятие: Профилактика терроризма и экстремизма</t>
  </si>
  <si>
    <t xml:space="preserve">Основное мероприятие: Развитие культуры  </t>
  </si>
  <si>
    <t>Основное мероприятие: Развитие физической культуры и спорта</t>
  </si>
  <si>
    <t>Основное мероприятие: Развитие молодежной политики</t>
  </si>
  <si>
    <t>Основное мероприятие: Повышение эффективности использования земельных участков</t>
  </si>
  <si>
    <t>Основное мероприятие: Обеспечение защиты населения и территории поселения от чрезвычайных ситуаций природного и техногенного характера</t>
  </si>
  <si>
    <t>Основное мероприятие: Развитие культуры</t>
  </si>
  <si>
    <t>Подпрограмма "Устойчивое развитие систем жизнеобеспечения Онгудайского сельского поселения"</t>
  </si>
  <si>
    <t>Подпрограмма "Развитие социально-культурной сферы Онгудайского сельского поселения"</t>
  </si>
  <si>
    <t>Основное мероприятие: Развитие физической культуры и спорта"</t>
  </si>
  <si>
    <t>Подпрограмма "Повышение качества управления муниципальным имуществом и земельными ресурсами Онгудайского сельского поселения"</t>
  </si>
  <si>
    <t xml:space="preserve">Основное мероприятие: Обеспечение пожарной безопасности </t>
  </si>
  <si>
    <t>Муниципальная программа "Комплексное развитие территории Онгудайского сельского поселения"</t>
  </si>
  <si>
    <t xml:space="preserve">Основное мероприятие:Развитие культуры </t>
  </si>
  <si>
    <t>Основное мероприятие: Повышение уровня благоустройства в рамках подпрограммы</t>
  </si>
  <si>
    <t>Подпрограмма "Развитие социально-культурной сферы Онгудайского сельского поселения."</t>
  </si>
  <si>
    <t xml:space="preserve"> «Комплексное развитие территории Онгудайского сельского поселения"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</si>
  <si>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</si>
  <si>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</si>
  <si>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1 14 02050 10 0000 000</t>
  </si>
  <si>
    <t>2 02 40000 00 0000 151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</si>
  <si>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</si>
  <si>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</si>
  <si>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</si>
  <si>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Социальная политика</t>
  </si>
  <si>
    <t>Социальное обеспечение населения</t>
  </si>
  <si>
    <t>Метериальная помощь</t>
  </si>
  <si>
    <t>9900000100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</si>
  <si>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</si>
  <si>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</si>
  <si>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</si>
  <si>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1000</t>
  </si>
  <si>
    <t>ПРИЛОЖЕНИЕ 6</t>
  </si>
  <si>
    <t>ПРИЛОЖЕНИЕ 4</t>
  </si>
  <si>
    <t>ПРИЛОЖЕНИЕ 10</t>
  </si>
  <si>
    <t>Приложение № 1/1</t>
  </si>
  <si>
    <t>Наименование источника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</si>
  <si>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</si>
  <si>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</si>
  <si>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</si>
  <si>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</si>
  <si>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</si>
  <si>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</si>
  <si>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</si>
  <si>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</si>
  <si>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</si>
  <si>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</si>
  <si>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</si>
  <si>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</si>
  <si>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</si>
  <si>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Изменение остатков средств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</si>
  <si>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</si>
  <si>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</si>
  <si>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</si>
  <si>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</si>
  <si>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</si>
  <si>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</si>
  <si>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</si>
  <si>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 на 2018 год</t>
  </si>
  <si>
    <t>Источники финансирования дефицита бюджета муниципального образования Онгудайское сельское поселение на 2018 год</t>
  </si>
  <si>
    <t>01301S8500</t>
  </si>
  <si>
    <t>010А1S8500</t>
  </si>
  <si>
    <t>Субсидия на софинансирование расходов на оплату труда и начисления на выплаты по оплате труда работников бюджетной сферы на которых распространяются указы Президента РФ</t>
  </si>
  <si>
    <t>Предоставление субсидий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</si>
  <si>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Предоставление субсидий бюджетным учреждениям на финансовое обеспечение государственного задания на оказание государственных услуг (выполнение работ)
</t>
  </si>
  <si>
    <t>010АS85000</t>
  </si>
  <si>
    <t>0130S85000</t>
  </si>
  <si>
    <t xml:space="preserve"> к решению "О бюджете муниципального образования Онгудайское сельское поселение на 2018 год и на плановый период 2019 и 2020 годы" (в редакции Решения Онгудайского сельского Совета депутатов от 28.03.2018 г. №32-4) </t>
  </si>
  <si>
    <t xml:space="preserve">Приложения 8
</t>
  </si>
  <si>
    <t>Субсидии на выплаты по оплате труда работников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</si>
</sst>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4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8"/>
      <name val="Arial Cyr"/>
      <charset val="204"/>
    </font>
    <font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1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>
      <alignment vertical="top"/>
    </xf>
    <xf numFmtId="0" fontId="4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Alignment="1"/>
    <xf numFmtId="0" fontId="8" fillId="0" borderId="0" xfId="0" applyFont="1" applyFill="1"/>
    <xf numFmtId="0" fontId="11" fillId="0" borderId="0" xfId="0" applyFont="1" applyFill="1" applyAlignment="1">
      <alignment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Fill="1"/>
    <xf numFmtId="0" fontId="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/>
    <xf numFmtId="0" fontId="5" fillId="0" borderId="0" xfId="0" applyFont="1" applyAlignment="1">
      <alignment horizontal="center" vertical="top" wrapText="1"/>
    </xf>
    <xf numFmtId="0" fontId="25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2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30" fillId="0" borderId="0" xfId="0" applyFont="1"/>
    <xf numFmtId="0" fontId="31" fillId="0" borderId="0" xfId="0" applyFont="1"/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/>
    <xf numFmtId="164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/>
    </xf>
    <xf numFmtId="0" fontId="28" fillId="0" borderId="0" xfId="0" applyFont="1"/>
    <xf numFmtId="0" fontId="12" fillId="0" borderId="0" xfId="0" applyFont="1" applyBorder="1"/>
    <xf numFmtId="0" fontId="8" fillId="0" borderId="0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5" fillId="0" borderId="0" xfId="0" applyFont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top" wrapText="1"/>
    </xf>
    <xf numFmtId="0" fontId="26" fillId="0" borderId="1" xfId="0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top" wrapText="1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26" fillId="0" borderId="3" xfId="2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left" wrapText="1"/>
    </xf>
    <xf numFmtId="2" fontId="8" fillId="2" borderId="1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justify" vertical="top" wrapText="1"/>
    </xf>
    <xf numFmtId="49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2" fontId="36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37" fillId="0" borderId="0" xfId="0" applyFont="1" applyFill="1"/>
    <xf numFmtId="0" fontId="38" fillId="0" borderId="0" xfId="0" applyFont="1" applyFill="1"/>
    <xf numFmtId="0" fontId="36" fillId="0" borderId="0" xfId="0" applyFont="1" applyFill="1"/>
    <xf numFmtId="0" fontId="25" fillId="0" borderId="0" xfId="0" applyFont="1" applyFill="1"/>
    <xf numFmtId="2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Alignment="1">
      <alignment horizontal="justify" wrapText="1"/>
    </xf>
    <xf numFmtId="2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39" fillId="0" borderId="0" xfId="0" applyNumberFormat="1" applyFont="1" applyFill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40" fillId="3" borderId="0" xfId="0" applyNumberFormat="1" applyFont="1" applyFill="1" applyBorder="1" applyAlignment="1">
      <alignment horizontal="left" vertical="center" wrapText="1"/>
    </xf>
    <xf numFmtId="49" fontId="40" fillId="3" borderId="0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64" fontId="13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/>
    <xf numFmtId="49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vertical="center" wrapText="1"/>
    </xf>
    <xf numFmtId="0" fontId="39" fillId="0" borderId="0" xfId="0" applyFont="1"/>
    <xf numFmtId="0" fontId="40" fillId="0" borderId="0" xfId="0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49" fontId="26" fillId="0" borderId="0" xfId="0" applyNumberFormat="1" applyFont="1" applyFill="1" applyAlignment="1">
      <alignment horizontal="center" vertical="top" wrapText="1"/>
    </xf>
    <xf numFmtId="0" fontId="17" fillId="0" borderId="0" xfId="0" applyFont="1" applyFill="1"/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0" fontId="32" fillId="0" borderId="0" xfId="0" applyFont="1" applyFill="1"/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2" fontId="9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wrapText="1"/>
    </xf>
    <xf numFmtId="0" fontId="26" fillId="0" borderId="1" xfId="0" applyNumberFormat="1" applyFont="1" applyFill="1" applyBorder="1" applyAlignment="1">
      <alignment vertical="top" wrapText="1"/>
    </xf>
    <xf numFmtId="2" fontId="35" fillId="0" borderId="12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 wrapText="1"/>
    </xf>
    <xf numFmtId="0" fontId="26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/>
    <xf numFmtId="2" fontId="8" fillId="0" borderId="3" xfId="0" applyNumberFormat="1" applyFont="1" applyBorder="1" applyAlignment="1">
      <alignment wrapText="1"/>
    </xf>
    <xf numFmtId="0" fontId="8" fillId="0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26" fillId="2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top" wrapText="1"/>
    </xf>
    <xf numFmtId="2" fontId="26" fillId="0" borderId="0" xfId="0" applyNumberFormat="1" applyFont="1" applyAlignment="1">
      <alignment horizontal="center" vertical="top" wrapText="1"/>
    </xf>
    <xf numFmtId="0" fontId="26" fillId="0" borderId="0" xfId="0" applyFont="1"/>
    <xf numFmtId="2" fontId="3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6" fontId="26" fillId="2" borderId="1" xfId="11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left" wrapText="1"/>
    </xf>
    <xf numFmtId="0" fontId="26" fillId="0" borderId="1" xfId="0" applyNumberFormat="1" applyFont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5" applyFont="1" applyBorder="1" applyAlignment="1">
      <alignment vertical="center" wrapText="1"/>
    </xf>
    <xf numFmtId="0" fontId="8" fillId="0" borderId="0" xfId="5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165" fontId="9" fillId="2" borderId="13" xfId="1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wrapText="1"/>
    </xf>
    <xf numFmtId="0" fontId="5" fillId="0" borderId="1" xfId="5" applyFont="1" applyBorder="1" applyAlignment="1">
      <alignment vertical="center" wrapText="1"/>
    </xf>
    <xf numFmtId="0" fontId="8" fillId="0" borderId="0" xfId="0" applyFont="1" applyAlignment="1">
      <alignment horizontal="right"/>
    </xf>
    <xf numFmtId="2" fontId="35" fillId="2" borderId="1" xfId="11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2" fontId="9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35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Alignment="1">
      <alignment vertical="top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43" fontId="5" fillId="0" borderId="1" xfId="9" applyFont="1" applyFill="1" applyBorder="1" applyAlignment="1">
      <alignment horizontal="right" vertical="top" wrapText="1"/>
    </xf>
    <xf numFmtId="43" fontId="6" fillId="0" borderId="1" xfId="9" applyFont="1" applyFill="1" applyBorder="1" applyAlignment="1">
      <alignment horizontal="right" vertical="top" wrapText="1"/>
    </xf>
    <xf numFmtId="0" fontId="9" fillId="0" borderId="16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13" xfId="9" applyFont="1" applyFill="1" applyBorder="1" applyAlignment="1">
      <alignment horizontal="center" vertical="top" wrapText="1"/>
    </xf>
    <xf numFmtId="43" fontId="6" fillId="0" borderId="5" xfId="9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8" fillId="0" borderId="3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17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5" fillId="0" borderId="0" xfId="0" applyFont="1" applyAlignment="1"/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6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26" fillId="0" borderId="13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9" fillId="2" borderId="0" xfId="0" applyFont="1" applyFill="1" applyBorder="1" applyAlignment="1">
      <alignment horizontal="center" vertical="center" wrapText="1"/>
    </xf>
    <xf numFmtId="165" fontId="5" fillId="2" borderId="16" xfId="11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/>
    </xf>
  </cellXfs>
  <cellStyles count="12">
    <cellStyle name="Обычный" xfId="0" builtinId="0"/>
    <cellStyle name="Обычный 16" xfId="1"/>
    <cellStyle name="Обычный 18" xfId="2"/>
    <cellStyle name="Обычный 2" xfId="3"/>
    <cellStyle name="Обычный 2 2" xfId="4"/>
    <cellStyle name="Обычный 3" xfId="5"/>
    <cellStyle name="Обычный 4" xfId="6"/>
    <cellStyle name="Тысячи [0]_перечис.11" xfId="7"/>
    <cellStyle name="Тысячи_перечис.11" xfId="8"/>
    <cellStyle name="Финансовый" xfId="9" builtinId="3"/>
    <cellStyle name="Финансовый 2" xfId="10"/>
    <cellStyle name="Финансовый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20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47"/>
  <sheetViews>
    <sheetView view="pageBreakPreview" workbookViewId="0">
      <selection activeCell="B8" sqref="B8"/>
    </sheetView>
  </sheetViews>
  <sheetFormatPr defaultRowHeight="12.75"/>
  <cols>
    <col min="1" max="1" width="41.140625" style="171" customWidth="1"/>
    <col min="2" max="2" width="34.42578125" style="172" customWidth="1"/>
    <col min="3" max="3" width="31.28515625" style="172" customWidth="1"/>
    <col min="4" max="4" width="14.7109375" style="217" customWidth="1"/>
    <col min="5" max="5" width="20.7109375" style="217" customWidth="1"/>
  </cols>
  <sheetData>
    <row r="1" spans="1:7" ht="16.5" customHeight="1">
      <c r="C1" s="327" t="s">
        <v>391</v>
      </c>
      <c r="D1" s="327"/>
      <c r="E1" s="327"/>
      <c r="F1" s="19"/>
      <c r="G1" s="19"/>
    </row>
    <row r="2" spans="1:7" ht="125.25" customHeight="1">
      <c r="C2" s="173" t="s">
        <v>423</v>
      </c>
      <c r="D2" s="173"/>
      <c r="E2" s="173"/>
      <c r="F2" s="19"/>
      <c r="G2" s="19"/>
    </row>
    <row r="3" spans="1:7" ht="31.5" customHeight="1">
      <c r="C3" s="173"/>
      <c r="D3" s="173"/>
      <c r="E3" s="173"/>
      <c r="F3" s="19"/>
      <c r="G3" s="19"/>
    </row>
    <row r="4" spans="1:7" s="17" customFormat="1" ht="55.5" customHeight="1">
      <c r="A4" s="339" t="s">
        <v>415</v>
      </c>
      <c r="B4" s="339"/>
      <c r="C4" s="339"/>
      <c r="D4" s="328"/>
      <c r="E4" s="328"/>
    </row>
    <row r="5" spans="1:7" s="329" customFormat="1" ht="18.75" customHeight="1">
      <c r="A5" s="340" t="s">
        <v>392</v>
      </c>
      <c r="B5" s="342" t="s">
        <v>258</v>
      </c>
      <c r="C5" s="344" t="s">
        <v>414</v>
      </c>
    </row>
    <row r="6" spans="1:7" s="329" customFormat="1" ht="32.25" customHeight="1">
      <c r="A6" s="341"/>
      <c r="B6" s="343"/>
      <c r="C6" s="345"/>
    </row>
    <row r="7" spans="1:7" s="329" customFormat="1" ht="15.75">
      <c r="A7" s="330" t="s">
        <v>393</v>
      </c>
      <c r="B7" s="331"/>
      <c r="C7" s="332">
        <f>-C8</f>
        <v>-2102.5</v>
      </c>
    </row>
    <row r="8" spans="1:7" s="329" customFormat="1" ht="53.25" customHeight="1">
      <c r="A8" s="330" t="s">
        <v>394</v>
      </c>
      <c r="B8" s="331" t="s">
        <v>395</v>
      </c>
      <c r="C8" s="332">
        <f>C14</f>
        <v>2102.5</v>
      </c>
    </row>
    <row r="9" spans="1:7" s="329" customFormat="1" ht="15.75" hidden="1" customHeight="1">
      <c r="A9" s="330" t="s">
        <v>396</v>
      </c>
      <c r="B9" s="331" t="s">
        <v>397</v>
      </c>
      <c r="C9" s="332">
        <f>C10+C12</f>
        <v>0</v>
      </c>
    </row>
    <row r="10" spans="1:7" s="336" customFormat="1" ht="31.5" hidden="1" customHeight="1">
      <c r="A10" s="333" t="s">
        <v>398</v>
      </c>
      <c r="B10" s="334" t="s">
        <v>399</v>
      </c>
      <c r="C10" s="335">
        <f>C11</f>
        <v>0</v>
      </c>
    </row>
    <row r="11" spans="1:7" s="329" customFormat="1" ht="31.5" hidden="1" customHeight="1">
      <c r="A11" s="333" t="s">
        <v>400</v>
      </c>
      <c r="B11" s="334" t="s">
        <v>401</v>
      </c>
      <c r="C11" s="335"/>
    </row>
    <row r="12" spans="1:7" s="329" customFormat="1" ht="40.5" hidden="1" customHeight="1">
      <c r="A12" s="333" t="s">
        <v>402</v>
      </c>
      <c r="B12" s="334" t="s">
        <v>403</v>
      </c>
      <c r="C12" s="335">
        <f>C13</f>
        <v>0</v>
      </c>
    </row>
    <row r="13" spans="1:7" s="329" customFormat="1" ht="43.5" hidden="1" customHeight="1">
      <c r="A13" s="333" t="s">
        <v>404</v>
      </c>
      <c r="B13" s="334" t="s">
        <v>405</v>
      </c>
      <c r="C13" s="335"/>
    </row>
    <row r="14" spans="1:7" s="329" customFormat="1" ht="25.5" customHeight="1">
      <c r="A14" s="333" t="s">
        <v>406</v>
      </c>
      <c r="B14" s="334" t="s">
        <v>395</v>
      </c>
      <c r="C14" s="337">
        <f>C15</f>
        <v>2102.5</v>
      </c>
    </row>
    <row r="15" spans="1:7" s="329" customFormat="1" ht="37.5" customHeight="1">
      <c r="A15" s="333" t="s">
        <v>311</v>
      </c>
      <c r="B15" s="334" t="s">
        <v>407</v>
      </c>
      <c r="C15" s="337">
        <f>C16</f>
        <v>2102.5</v>
      </c>
    </row>
    <row r="16" spans="1:7" s="329" customFormat="1" ht="32.25" customHeight="1">
      <c r="A16" s="333" t="s">
        <v>408</v>
      </c>
      <c r="B16" s="334" t="s">
        <v>409</v>
      </c>
      <c r="C16" s="338">
        <f>C17</f>
        <v>2102.5</v>
      </c>
    </row>
    <row r="17" spans="1:5" s="329" customFormat="1" ht="36.75" customHeight="1">
      <c r="A17" s="333" t="s">
        <v>410</v>
      </c>
      <c r="B17" s="334" t="s">
        <v>411</v>
      </c>
      <c r="C17" s="337">
        <f>C18</f>
        <v>2102.5</v>
      </c>
    </row>
    <row r="18" spans="1:5" s="329" customFormat="1" ht="69.75" customHeight="1">
      <c r="A18" s="333" t="s">
        <v>412</v>
      </c>
      <c r="B18" s="334" t="s">
        <v>413</v>
      </c>
      <c r="C18" s="338">
        <v>2102.5</v>
      </c>
    </row>
    <row r="19" spans="1:5">
      <c r="A19" s="211"/>
      <c r="B19" s="212"/>
      <c r="C19" s="212"/>
      <c r="D19" s="213"/>
      <c r="E19" s="213"/>
    </row>
    <row r="20" spans="1:5" s="199" customFormat="1" ht="24.75" customHeight="1">
      <c r="A20" s="211"/>
      <c r="B20" s="212"/>
      <c r="C20" s="212"/>
      <c r="D20" s="213"/>
      <c r="E20" s="213"/>
    </row>
    <row r="21" spans="1:5">
      <c r="A21" s="209"/>
      <c r="B21" s="194"/>
      <c r="C21" s="210"/>
      <c r="D21" s="210"/>
      <c r="E21" s="210"/>
    </row>
    <row r="22" spans="1:5" hidden="1">
      <c r="A22" s="211"/>
      <c r="B22" s="212"/>
      <c r="C22" s="194"/>
      <c r="D22" s="193"/>
      <c r="E22" s="210"/>
    </row>
    <row r="23" spans="1:5" hidden="1">
      <c r="A23" s="211"/>
      <c r="B23" s="212"/>
      <c r="C23" s="194"/>
      <c r="D23" s="193"/>
      <c r="E23" s="210"/>
    </row>
    <row r="24" spans="1:5" s="199" customFormat="1" hidden="1">
      <c r="A24" s="211"/>
      <c r="B24" s="212"/>
      <c r="C24" s="212"/>
      <c r="D24" s="207"/>
      <c r="E24" s="213"/>
    </row>
    <row r="25" spans="1:5">
      <c r="A25" s="211"/>
      <c r="B25" s="212"/>
      <c r="C25" s="212"/>
      <c r="D25" s="213"/>
      <c r="E25" s="213"/>
    </row>
    <row r="26" spans="1:5" hidden="1">
      <c r="A26" s="211"/>
      <c r="B26" s="212"/>
      <c r="C26" s="212"/>
      <c r="D26" s="207"/>
      <c r="E26" s="207"/>
    </row>
    <row r="27" spans="1:5">
      <c r="A27" s="209"/>
      <c r="B27" s="194"/>
      <c r="C27" s="210"/>
      <c r="D27" s="210"/>
      <c r="E27" s="210"/>
    </row>
    <row r="28" spans="1:5">
      <c r="A28" s="211"/>
      <c r="B28" s="212"/>
      <c r="C28" s="212"/>
      <c r="D28" s="213"/>
      <c r="E28" s="213"/>
    </row>
    <row r="29" spans="1:5" hidden="1">
      <c r="A29" s="211"/>
      <c r="B29" s="212"/>
      <c r="C29" s="212"/>
      <c r="D29" s="207"/>
      <c r="E29" s="207"/>
    </row>
    <row r="30" spans="1:5">
      <c r="A30" s="209"/>
      <c r="B30" s="194"/>
      <c r="C30" s="210"/>
      <c r="D30" s="210"/>
      <c r="E30" s="210"/>
    </row>
    <row r="31" spans="1:5">
      <c r="A31" s="211"/>
      <c r="B31" s="212"/>
      <c r="C31" s="212"/>
      <c r="D31" s="213"/>
      <c r="E31" s="213"/>
    </row>
    <row r="32" spans="1:5" hidden="1">
      <c r="A32" s="211"/>
      <c r="B32" s="212"/>
      <c r="C32" s="194"/>
      <c r="D32" s="193"/>
      <c r="E32" s="193"/>
    </row>
    <row r="33" spans="1:5" hidden="1">
      <c r="A33" s="211"/>
      <c r="B33" s="212"/>
      <c r="C33" s="194"/>
      <c r="D33" s="193"/>
      <c r="E33" s="193"/>
    </row>
    <row r="34" spans="1:5" hidden="1">
      <c r="A34" s="211"/>
      <c r="B34" s="212"/>
      <c r="C34" s="194"/>
      <c r="D34" s="193"/>
      <c r="E34" s="193"/>
    </row>
    <row r="35" spans="1:5" hidden="1">
      <c r="A35" s="211"/>
      <c r="B35" s="212"/>
      <c r="C35" s="212"/>
      <c r="D35" s="207"/>
      <c r="E35" s="207"/>
    </row>
    <row r="36" spans="1:5" hidden="1">
      <c r="A36" s="209"/>
      <c r="B36" s="194"/>
      <c r="C36" s="194"/>
      <c r="D36" s="193"/>
      <c r="E36" s="193"/>
    </row>
    <row r="37" spans="1:5" hidden="1">
      <c r="A37" s="211"/>
      <c r="B37" s="212"/>
      <c r="C37" s="212"/>
      <c r="D37" s="207"/>
      <c r="E37" s="207"/>
    </row>
    <row r="38" spans="1:5" hidden="1">
      <c r="A38" s="211"/>
      <c r="B38" s="212"/>
      <c r="C38" s="212"/>
      <c r="D38" s="207"/>
      <c r="E38" s="207"/>
    </row>
    <row r="39" spans="1:5" hidden="1">
      <c r="A39" s="211"/>
      <c r="B39" s="212"/>
      <c r="C39" s="212"/>
      <c r="D39" s="207"/>
      <c r="E39" s="207"/>
    </row>
    <row r="40" spans="1:5" hidden="1">
      <c r="A40" s="209"/>
      <c r="B40" s="194"/>
      <c r="C40" s="194"/>
      <c r="D40" s="193"/>
      <c r="E40" s="193"/>
    </row>
    <row r="41" spans="1:5" hidden="1">
      <c r="A41" s="211"/>
      <c r="B41" s="212"/>
      <c r="C41" s="194"/>
      <c r="D41" s="193"/>
      <c r="E41" s="193"/>
    </row>
    <row r="42" spans="1:5" hidden="1">
      <c r="A42" s="211"/>
      <c r="B42" s="212"/>
      <c r="C42" s="194"/>
      <c r="D42" s="193"/>
      <c r="E42" s="193"/>
    </row>
    <row r="43" spans="1:5" hidden="1">
      <c r="A43" s="211"/>
      <c r="B43" s="212"/>
      <c r="C43" s="194"/>
      <c r="D43" s="193"/>
      <c r="E43" s="193"/>
    </row>
    <row r="44" spans="1:5" hidden="1">
      <c r="A44" s="211"/>
      <c r="B44" s="212"/>
      <c r="C44" s="212"/>
      <c r="D44" s="207"/>
      <c r="E44" s="207"/>
    </row>
    <row r="45" spans="1:5">
      <c r="A45" s="211"/>
      <c r="B45" s="212"/>
      <c r="C45" s="212"/>
      <c r="D45" s="207"/>
      <c r="E45" s="207"/>
    </row>
    <row r="46" spans="1:5">
      <c r="A46" s="209"/>
      <c r="B46" s="194"/>
      <c r="C46" s="210"/>
      <c r="D46" s="210"/>
      <c r="E46" s="210"/>
    </row>
    <row r="47" spans="1:5">
      <c r="A47" s="214"/>
      <c r="B47" s="215"/>
      <c r="C47" s="215"/>
      <c r="D47" s="216"/>
      <c r="E47" s="216"/>
    </row>
  </sheetData>
  <mergeCells count="4">
    <mergeCell ref="A4:C4"/>
    <mergeCell ref="A5:A6"/>
    <mergeCell ref="B5:B6"/>
    <mergeCell ref="C5:C6"/>
  </mergeCells>
  <phoneticPr fontId="4" type="noConversion"/>
  <pageMargins left="0.75" right="0.75" top="1" bottom="1" header="0.5" footer="0.5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57"/>
  <sheetViews>
    <sheetView view="pageBreakPreview" zoomScale="75" zoomScaleNormal="75" workbookViewId="0">
      <selection activeCell="A13" sqref="A13"/>
    </sheetView>
  </sheetViews>
  <sheetFormatPr defaultRowHeight="12.75"/>
  <cols>
    <col min="1" max="1" width="83" style="230" customWidth="1"/>
    <col min="2" max="2" width="22.5703125" style="231" customWidth="1"/>
    <col min="3" max="3" width="13.42578125" style="231" customWidth="1"/>
    <col min="4" max="4" width="15.85546875" style="231" hidden="1" customWidth="1"/>
    <col min="5" max="5" width="15.85546875" style="231" customWidth="1"/>
    <col min="6" max="6" width="20.5703125" style="231" customWidth="1"/>
    <col min="7" max="7" width="16.7109375" style="231" customWidth="1"/>
    <col min="8" max="16384" width="9.140625" style="223"/>
  </cols>
  <sheetData>
    <row r="1" spans="1:7" ht="84.75" customHeight="1">
      <c r="A1" s="221"/>
      <c r="B1" s="222"/>
      <c r="C1" s="395" t="s">
        <v>346</v>
      </c>
      <c r="D1" s="395"/>
      <c r="E1" s="395"/>
      <c r="F1" s="395"/>
      <c r="G1" s="395"/>
    </row>
    <row r="2" spans="1:7" ht="21.75" customHeight="1">
      <c r="A2" s="221"/>
      <c r="B2" s="222"/>
      <c r="C2" s="224"/>
      <c r="D2" s="224"/>
      <c r="E2" s="224"/>
      <c r="F2" s="224"/>
      <c r="G2" s="224"/>
    </row>
    <row r="3" spans="1:7" s="2" customFormat="1" ht="57" customHeight="1">
      <c r="A3" s="392" t="s">
        <v>309</v>
      </c>
      <c r="B3" s="392"/>
      <c r="C3" s="392"/>
      <c r="D3" s="392"/>
      <c r="E3" s="392"/>
      <c r="F3" s="392"/>
      <c r="G3" s="392"/>
    </row>
    <row r="4" spans="1:7" s="30" customFormat="1" ht="18.75">
      <c r="A4" s="150"/>
      <c r="B4" s="151"/>
      <c r="C4" s="391" t="s">
        <v>43</v>
      </c>
      <c r="D4" s="391"/>
      <c r="E4" s="391"/>
      <c r="F4" s="391"/>
      <c r="G4" s="391"/>
    </row>
    <row r="5" spans="1:7" s="30" customFormat="1" ht="18.75" customHeight="1">
      <c r="A5" s="379" t="s">
        <v>45</v>
      </c>
      <c r="B5" s="381" t="s">
        <v>258</v>
      </c>
      <c r="C5" s="381"/>
      <c r="D5" s="387" t="s">
        <v>307</v>
      </c>
      <c r="E5" s="393" t="s">
        <v>282</v>
      </c>
      <c r="F5" s="393" t="s">
        <v>293</v>
      </c>
      <c r="G5" s="393" t="s">
        <v>294</v>
      </c>
    </row>
    <row r="6" spans="1:7" s="159" customFormat="1" ht="55.5" customHeight="1">
      <c r="A6" s="379"/>
      <c r="B6" s="55" t="s">
        <v>70</v>
      </c>
      <c r="C6" s="55" t="s">
        <v>71</v>
      </c>
      <c r="D6" s="388"/>
      <c r="E6" s="394"/>
      <c r="F6" s="394"/>
      <c r="G6" s="394"/>
    </row>
    <row r="7" spans="1:7" s="160" customFormat="1" ht="18" customHeight="1">
      <c r="A7" s="54">
        <v>1</v>
      </c>
      <c r="B7" s="53" t="s">
        <v>267</v>
      </c>
      <c r="C7" s="53" t="s">
        <v>46</v>
      </c>
      <c r="D7" s="53"/>
      <c r="E7" s="53" t="s">
        <v>47</v>
      </c>
      <c r="F7" s="53" t="s">
        <v>48</v>
      </c>
      <c r="G7" s="53" t="s">
        <v>49</v>
      </c>
    </row>
    <row r="8" spans="1:7" s="160" customFormat="1" ht="43.5" hidden="1" customHeight="1">
      <c r="A8" s="237" t="s">
        <v>196</v>
      </c>
      <c r="B8" s="219" t="s">
        <v>228</v>
      </c>
      <c r="C8" s="219"/>
      <c r="D8" s="220">
        <f>D9+D20+D32+D43</f>
        <v>7552.38</v>
      </c>
      <c r="E8" s="220">
        <f>E9+E20+E32+E43</f>
        <v>-1145.3800000000001</v>
      </c>
      <c r="F8" s="220">
        <f>F9+F20+F32+F43</f>
        <v>6399.7900000000009</v>
      </c>
      <c r="G8" s="220">
        <f>G9+G20+G32+G43</f>
        <v>6272.75</v>
      </c>
    </row>
    <row r="9" spans="1:7" s="160" customFormat="1" ht="37.5" customHeight="1">
      <c r="A9" s="139" t="s">
        <v>349</v>
      </c>
      <c r="B9" s="130" t="s">
        <v>350</v>
      </c>
      <c r="C9" s="130"/>
      <c r="D9" s="138">
        <f>D11+D12+D14+D15+D16+D17+D18+D19</f>
        <v>2657.1200000000003</v>
      </c>
      <c r="E9" s="138">
        <f>E11+E12+E14+E15+E16+E17+E18+E19</f>
        <v>-159.46</v>
      </c>
      <c r="F9" s="138">
        <f>F11+F12+F14+F15+F16+F17+F18+F19</f>
        <v>2497.6600000000003</v>
      </c>
      <c r="G9" s="138">
        <f>G11+G12+G14+G15+G16+G17+G18+G19</f>
        <v>2519.0200000000004</v>
      </c>
    </row>
    <row r="10" spans="1:7" s="160" customFormat="1" ht="37.5" customHeight="1">
      <c r="A10" s="131" t="s">
        <v>351</v>
      </c>
      <c r="B10" s="55" t="s">
        <v>243</v>
      </c>
      <c r="C10" s="130"/>
      <c r="D10" s="138"/>
      <c r="E10" s="138">
        <f>E11+E12+E13</f>
        <v>-159.46</v>
      </c>
      <c r="F10" s="138">
        <f>F11+F12+F13</f>
        <v>2497.6600000000003</v>
      </c>
      <c r="G10" s="138">
        <f>G11+G12+G13</f>
        <v>2519.0200000000004</v>
      </c>
    </row>
    <row r="11" spans="1:7" s="160" customFormat="1" ht="27.75" customHeight="1">
      <c r="A11" s="239" t="s">
        <v>248</v>
      </c>
      <c r="B11" s="55" t="s">
        <v>244</v>
      </c>
      <c r="C11" s="55" t="s">
        <v>108</v>
      </c>
      <c r="D11" s="104">
        <v>1605.04</v>
      </c>
      <c r="E11" s="104">
        <v>0</v>
      </c>
      <c r="F11" s="104">
        <f>D11+E11</f>
        <v>1605.04</v>
      </c>
      <c r="G11" s="104">
        <v>1605.04</v>
      </c>
    </row>
    <row r="12" spans="1:7" s="160" customFormat="1" ht="72" customHeight="1">
      <c r="A12" s="99" t="s">
        <v>250</v>
      </c>
      <c r="B12" s="55" t="s">
        <v>244</v>
      </c>
      <c r="C12" s="55" t="s">
        <v>249</v>
      </c>
      <c r="D12" s="104">
        <v>484.72</v>
      </c>
      <c r="E12" s="104">
        <v>0</v>
      </c>
      <c r="F12" s="104">
        <f t="shared" ref="F12:F19" si="0">D12+E12</f>
        <v>484.72</v>
      </c>
      <c r="G12" s="104">
        <v>484.72</v>
      </c>
    </row>
    <row r="13" spans="1:7" s="160" customFormat="1" ht="51" customHeight="1">
      <c r="A13" s="99" t="s">
        <v>352</v>
      </c>
      <c r="B13" s="55" t="s">
        <v>245</v>
      </c>
      <c r="C13" s="55"/>
      <c r="D13" s="104"/>
      <c r="E13" s="104">
        <f>E14+E15+E16+E17+E18+E19</f>
        <v>-159.46</v>
      </c>
      <c r="F13" s="104">
        <f>F14+F15+F16+F17+F18+F19</f>
        <v>407.9</v>
      </c>
      <c r="G13" s="104">
        <f>G14+G15+G16+G17+G18+G19</f>
        <v>429.26</v>
      </c>
    </row>
    <row r="14" spans="1:7" s="160" customFormat="1" ht="30" customHeight="1">
      <c r="A14" s="99" t="s">
        <v>109</v>
      </c>
      <c r="B14" s="55" t="s">
        <v>245</v>
      </c>
      <c r="C14" s="55" t="s">
        <v>110</v>
      </c>
      <c r="D14" s="104">
        <v>4.7</v>
      </c>
      <c r="E14" s="104">
        <v>-2.7</v>
      </c>
      <c r="F14" s="104">
        <f t="shared" si="0"/>
        <v>2</v>
      </c>
      <c r="G14" s="104">
        <v>2</v>
      </c>
    </row>
    <row r="15" spans="1:7" s="160" customFormat="1" ht="42" customHeight="1">
      <c r="A15" s="99" t="s">
        <v>111</v>
      </c>
      <c r="B15" s="55" t="s">
        <v>245</v>
      </c>
      <c r="C15" s="55" t="s">
        <v>112</v>
      </c>
      <c r="D15" s="104">
        <v>178.86</v>
      </c>
      <c r="E15" s="104">
        <v>-178.86</v>
      </c>
      <c r="F15" s="104">
        <f t="shared" si="0"/>
        <v>0</v>
      </c>
      <c r="G15" s="104">
        <v>0</v>
      </c>
    </row>
    <row r="16" spans="1:7" s="160" customFormat="1" ht="45.75" customHeight="1">
      <c r="A16" s="99" t="s">
        <v>2</v>
      </c>
      <c r="B16" s="55" t="s">
        <v>245</v>
      </c>
      <c r="C16" s="55" t="s">
        <v>117</v>
      </c>
      <c r="D16" s="104">
        <v>352.19</v>
      </c>
      <c r="E16" s="104">
        <v>27.81</v>
      </c>
      <c r="F16" s="104">
        <f t="shared" si="0"/>
        <v>380</v>
      </c>
      <c r="G16" s="104">
        <v>396.36</v>
      </c>
    </row>
    <row r="17" spans="1:7" s="160" customFormat="1" ht="39" customHeight="1">
      <c r="A17" s="99" t="s">
        <v>113</v>
      </c>
      <c r="B17" s="55" t="s">
        <v>245</v>
      </c>
      <c r="C17" s="55">
        <v>851</v>
      </c>
      <c r="D17" s="104">
        <v>16.61</v>
      </c>
      <c r="E17" s="104">
        <v>-2.71</v>
      </c>
      <c r="F17" s="104">
        <f t="shared" si="0"/>
        <v>13.899999999999999</v>
      </c>
      <c r="G17" s="104">
        <v>13.9</v>
      </c>
    </row>
    <row r="18" spans="1:7" s="160" customFormat="1" ht="30" customHeight="1">
      <c r="A18" s="99" t="s">
        <v>114</v>
      </c>
      <c r="B18" s="55" t="s">
        <v>245</v>
      </c>
      <c r="C18" s="55">
        <v>852</v>
      </c>
      <c r="D18" s="104">
        <v>15</v>
      </c>
      <c r="E18" s="104">
        <v>-8</v>
      </c>
      <c r="F18" s="104">
        <f t="shared" si="0"/>
        <v>7</v>
      </c>
      <c r="G18" s="104">
        <v>7</v>
      </c>
    </row>
    <row r="19" spans="1:7" s="160" customFormat="1" ht="30" customHeight="1">
      <c r="A19" s="99" t="s">
        <v>298</v>
      </c>
      <c r="B19" s="136" t="s">
        <v>245</v>
      </c>
      <c r="C19" s="55" t="s">
        <v>299</v>
      </c>
      <c r="D19" s="104">
        <v>0</v>
      </c>
      <c r="E19" s="104">
        <v>5</v>
      </c>
      <c r="F19" s="104">
        <f t="shared" si="0"/>
        <v>5</v>
      </c>
      <c r="G19" s="104">
        <v>10</v>
      </c>
    </row>
    <row r="20" spans="1:7" s="161" customFormat="1" ht="43.5" customHeight="1">
      <c r="A20" s="139" t="s">
        <v>363</v>
      </c>
      <c r="B20" s="130" t="s">
        <v>225</v>
      </c>
      <c r="C20" s="130"/>
      <c r="D20" s="138">
        <f>D21+D26+D28+D30</f>
        <v>1244.53</v>
      </c>
      <c r="E20" s="138">
        <f>E21+E26+E28+E30</f>
        <v>-571.91000000000008</v>
      </c>
      <c r="F20" s="138">
        <f>F21+F26+F28+F30</f>
        <v>665.41</v>
      </c>
      <c r="G20" s="138">
        <f>G21+G26+G28+G30</f>
        <v>700.29</v>
      </c>
    </row>
    <row r="21" spans="1:7" s="160" customFormat="1" ht="33" customHeight="1">
      <c r="A21" s="226" t="s">
        <v>353</v>
      </c>
      <c r="B21" s="55" t="s">
        <v>227</v>
      </c>
      <c r="C21" s="55"/>
      <c r="D21" s="104">
        <f>D22+D23+D24+D25</f>
        <v>1224.73</v>
      </c>
      <c r="E21" s="104">
        <f>E22+E23+E24+E25</f>
        <v>-601.91000000000008</v>
      </c>
      <c r="F21" s="104">
        <f>F22+F23+F24+F25</f>
        <v>615.61</v>
      </c>
      <c r="G21" s="104">
        <f>G22+G23+G24+G25</f>
        <v>635.29</v>
      </c>
    </row>
    <row r="22" spans="1:7" s="160" customFormat="1" ht="30" customHeight="1">
      <c r="A22" s="239" t="s">
        <v>248</v>
      </c>
      <c r="B22" s="55" t="s">
        <v>227</v>
      </c>
      <c r="C22" s="55" t="s">
        <v>108</v>
      </c>
      <c r="D22" s="104">
        <v>132.69</v>
      </c>
      <c r="E22" s="104">
        <v>2.37</v>
      </c>
      <c r="F22" s="104">
        <f>D22+E22</f>
        <v>135.06</v>
      </c>
      <c r="G22" s="104">
        <v>135.06</v>
      </c>
    </row>
    <row r="23" spans="1:7" s="160" customFormat="1" ht="77.25" customHeight="1">
      <c r="A23" s="99" t="s">
        <v>250</v>
      </c>
      <c r="B23" s="55" t="s">
        <v>227</v>
      </c>
      <c r="C23" s="55" t="s">
        <v>249</v>
      </c>
      <c r="D23" s="104">
        <v>40.07</v>
      </c>
      <c r="E23" s="104">
        <v>0.72</v>
      </c>
      <c r="F23" s="104">
        <f>D23+E23</f>
        <v>40.79</v>
      </c>
      <c r="G23" s="104">
        <v>40.79</v>
      </c>
    </row>
    <row r="24" spans="1:7" s="160" customFormat="1" ht="42.75" customHeight="1">
      <c r="A24" s="117" t="s">
        <v>2</v>
      </c>
      <c r="B24" s="55" t="s">
        <v>227</v>
      </c>
      <c r="C24" s="55">
        <v>244</v>
      </c>
      <c r="D24" s="104">
        <v>846.82</v>
      </c>
      <c r="E24" s="104">
        <v>-500</v>
      </c>
      <c r="F24" s="104">
        <v>339.61</v>
      </c>
      <c r="G24" s="104">
        <v>359.29</v>
      </c>
    </row>
    <row r="25" spans="1:7" s="160" customFormat="1" ht="39" customHeight="1">
      <c r="A25" s="99" t="s">
        <v>113</v>
      </c>
      <c r="B25" s="55" t="s">
        <v>227</v>
      </c>
      <c r="C25" s="101" t="s">
        <v>118</v>
      </c>
      <c r="D25" s="163">
        <v>205.15</v>
      </c>
      <c r="E25" s="163">
        <v>-105</v>
      </c>
      <c r="F25" s="163">
        <f>D25+E25</f>
        <v>100.15</v>
      </c>
      <c r="G25" s="163">
        <v>100.15</v>
      </c>
    </row>
    <row r="26" spans="1:7" s="160" customFormat="1" ht="27.75" customHeight="1">
      <c r="A26" s="226" t="s">
        <v>354</v>
      </c>
      <c r="B26" s="55" t="s">
        <v>226</v>
      </c>
      <c r="C26" s="55"/>
      <c r="D26" s="104">
        <f>D27</f>
        <v>11.5</v>
      </c>
      <c r="E26" s="104">
        <f>E27</f>
        <v>0</v>
      </c>
      <c r="F26" s="104">
        <f>F27</f>
        <v>11.5</v>
      </c>
      <c r="G26" s="104">
        <f>G27</f>
        <v>23</v>
      </c>
    </row>
    <row r="27" spans="1:7" s="160" customFormat="1" ht="45.75" customHeight="1">
      <c r="A27" s="117" t="s">
        <v>2</v>
      </c>
      <c r="B27" s="55" t="s">
        <v>226</v>
      </c>
      <c r="C27" s="55">
        <v>244</v>
      </c>
      <c r="D27" s="104">
        <v>11.5</v>
      </c>
      <c r="E27" s="104">
        <v>0</v>
      </c>
      <c r="F27" s="104">
        <v>11.5</v>
      </c>
      <c r="G27" s="104">
        <v>23</v>
      </c>
    </row>
    <row r="28" spans="1:7" s="161" customFormat="1" ht="62.25" customHeight="1">
      <c r="A28" s="240" t="s">
        <v>361</v>
      </c>
      <c r="B28" s="55" t="s">
        <v>229</v>
      </c>
      <c r="C28" s="55"/>
      <c r="D28" s="104">
        <f>D29</f>
        <v>7.3</v>
      </c>
      <c r="E28" s="104">
        <f>E29</f>
        <v>30</v>
      </c>
      <c r="F28" s="104">
        <f>F29</f>
        <v>37.299999999999997</v>
      </c>
      <c r="G28" s="104">
        <f>G29</f>
        <v>40</v>
      </c>
    </row>
    <row r="29" spans="1:7" s="161" customFormat="1" ht="45" customHeight="1">
      <c r="A29" s="117" t="s">
        <v>2</v>
      </c>
      <c r="B29" s="55" t="s">
        <v>229</v>
      </c>
      <c r="C29" s="101" t="s">
        <v>117</v>
      </c>
      <c r="D29" s="163">
        <v>7.3</v>
      </c>
      <c r="E29" s="163">
        <v>30</v>
      </c>
      <c r="F29" s="163">
        <v>37.299999999999997</v>
      </c>
      <c r="G29" s="163">
        <v>40</v>
      </c>
    </row>
    <row r="30" spans="1:7" s="160" customFormat="1" ht="25.5" customHeight="1">
      <c r="A30" s="240" t="s">
        <v>356</v>
      </c>
      <c r="B30" s="55" t="s">
        <v>230</v>
      </c>
      <c r="C30" s="55"/>
      <c r="D30" s="104">
        <f>D31</f>
        <v>1</v>
      </c>
      <c r="E30" s="104">
        <f>E31</f>
        <v>0</v>
      </c>
      <c r="F30" s="104">
        <f>F31</f>
        <v>1</v>
      </c>
      <c r="G30" s="104">
        <f>G31</f>
        <v>2</v>
      </c>
    </row>
    <row r="31" spans="1:7" s="160" customFormat="1" ht="45.75" customHeight="1">
      <c r="A31" s="117" t="s">
        <v>2</v>
      </c>
      <c r="B31" s="55" t="s">
        <v>230</v>
      </c>
      <c r="C31" s="101" t="s">
        <v>117</v>
      </c>
      <c r="D31" s="163">
        <v>1</v>
      </c>
      <c r="E31" s="163">
        <v>0</v>
      </c>
      <c r="F31" s="163">
        <f>D31+E31</f>
        <v>1</v>
      </c>
      <c r="G31" s="163">
        <v>2</v>
      </c>
    </row>
    <row r="32" spans="1:7" s="160" customFormat="1" ht="42.75" customHeight="1">
      <c r="A32" s="139" t="s">
        <v>364</v>
      </c>
      <c r="B32" s="130" t="s">
        <v>233</v>
      </c>
      <c r="C32" s="132"/>
      <c r="D32" s="165">
        <f>D33+D35+D37</f>
        <v>3462.49</v>
      </c>
      <c r="E32" s="165">
        <f>E33+E35+E37</f>
        <v>-440.03000000000003</v>
      </c>
      <c r="F32" s="165">
        <f>F33+F35+F37</f>
        <v>3022.46</v>
      </c>
      <c r="G32" s="165">
        <f>G33+G35+G37</f>
        <v>2821.7</v>
      </c>
    </row>
    <row r="33" spans="1:7" s="160" customFormat="1" ht="31.5" customHeight="1">
      <c r="A33" s="226" t="s">
        <v>362</v>
      </c>
      <c r="B33" s="55" t="s">
        <v>235</v>
      </c>
      <c r="C33" s="55"/>
      <c r="D33" s="278">
        <f>D34</f>
        <v>2257.89</v>
      </c>
      <c r="E33" s="104">
        <f>E34</f>
        <v>0</v>
      </c>
      <c r="F33" s="104">
        <f>F34</f>
        <v>2257.89</v>
      </c>
      <c r="G33" s="104">
        <f>G34</f>
        <v>2337.89</v>
      </c>
    </row>
    <row r="34" spans="1:7" s="160" customFormat="1" ht="64.5" customHeight="1">
      <c r="A34" s="117" t="s">
        <v>190</v>
      </c>
      <c r="B34" s="55" t="s">
        <v>235</v>
      </c>
      <c r="C34" s="55" t="s">
        <v>12</v>
      </c>
      <c r="D34" s="104">
        <v>2257.89</v>
      </c>
      <c r="E34" s="104">
        <v>0</v>
      </c>
      <c r="F34" s="104">
        <f>D34+E34</f>
        <v>2257.89</v>
      </c>
      <c r="G34" s="104">
        <v>2337.89</v>
      </c>
    </row>
    <row r="35" spans="1:7" s="160" customFormat="1" ht="29.25" customHeight="1">
      <c r="A35" s="226" t="s">
        <v>365</v>
      </c>
      <c r="B35" s="55" t="s">
        <v>237</v>
      </c>
      <c r="C35" s="55"/>
      <c r="D35" s="278">
        <f>D36</f>
        <v>332.29</v>
      </c>
      <c r="E35" s="104">
        <f>E36</f>
        <v>-332.29</v>
      </c>
      <c r="F35" s="104">
        <f>F36</f>
        <v>0</v>
      </c>
      <c r="G35" s="104">
        <f>G36</f>
        <v>0</v>
      </c>
    </row>
    <row r="36" spans="1:7" s="160" customFormat="1" ht="64.5" customHeight="1">
      <c r="A36" s="117" t="s">
        <v>190</v>
      </c>
      <c r="B36" s="55" t="s">
        <v>237</v>
      </c>
      <c r="C36" s="55" t="s">
        <v>12</v>
      </c>
      <c r="D36" s="104">
        <v>332.29</v>
      </c>
      <c r="E36" s="104">
        <v>-332.29</v>
      </c>
      <c r="F36" s="104">
        <f>D36+E36</f>
        <v>0</v>
      </c>
      <c r="G36" s="104">
        <v>0</v>
      </c>
    </row>
    <row r="37" spans="1:7" s="160" customFormat="1" ht="27.75" customHeight="1">
      <c r="A37" s="99" t="s">
        <v>359</v>
      </c>
      <c r="B37" s="55" t="s">
        <v>234</v>
      </c>
      <c r="C37" s="101"/>
      <c r="D37" s="279">
        <f>D38+D39+D40+D41+D42</f>
        <v>872.31000000000017</v>
      </c>
      <c r="E37" s="163">
        <f>E38+E39+E40+E41+E42</f>
        <v>-107.74000000000001</v>
      </c>
      <c r="F37" s="163">
        <f>F38+F39+F40+F41+F42</f>
        <v>764.56999999999994</v>
      </c>
      <c r="G37" s="163">
        <f>G38+G39+G40+G41+G42</f>
        <v>483.81</v>
      </c>
    </row>
    <row r="38" spans="1:7" s="160" customFormat="1" ht="26.25" customHeight="1">
      <c r="A38" s="239" t="s">
        <v>248</v>
      </c>
      <c r="B38" s="55" t="s">
        <v>234</v>
      </c>
      <c r="C38" s="101" t="s">
        <v>108</v>
      </c>
      <c r="D38" s="163">
        <v>136.65</v>
      </c>
      <c r="E38" s="163">
        <v>-0.41</v>
      </c>
      <c r="F38" s="163">
        <f>D38+E38</f>
        <v>136.24</v>
      </c>
      <c r="G38" s="163">
        <v>136.24</v>
      </c>
    </row>
    <row r="39" spans="1:7" s="160" customFormat="1" ht="72" customHeight="1">
      <c r="A39" s="99" t="s">
        <v>250</v>
      </c>
      <c r="B39" s="55" t="s">
        <v>234</v>
      </c>
      <c r="C39" s="101" t="s">
        <v>249</v>
      </c>
      <c r="D39" s="163">
        <v>41.27</v>
      </c>
      <c r="E39" s="163">
        <v>-0.13</v>
      </c>
      <c r="F39" s="163">
        <f>D39+E39</f>
        <v>41.14</v>
      </c>
      <c r="G39" s="163">
        <v>41.14</v>
      </c>
    </row>
    <row r="40" spans="1:7" s="160" customFormat="1" ht="45.75" customHeight="1">
      <c r="A40" s="117" t="s">
        <v>2</v>
      </c>
      <c r="B40" s="55" t="s">
        <v>234</v>
      </c>
      <c r="C40" s="101" t="s">
        <v>117</v>
      </c>
      <c r="D40" s="163">
        <v>425.99</v>
      </c>
      <c r="E40" s="163">
        <v>0</v>
      </c>
      <c r="F40" s="163">
        <f>D40+E40</f>
        <v>425.99</v>
      </c>
      <c r="G40" s="163">
        <v>145.22999999999999</v>
      </c>
    </row>
    <row r="41" spans="1:7" s="160" customFormat="1" ht="36" customHeight="1">
      <c r="A41" s="50" t="s">
        <v>113</v>
      </c>
      <c r="B41" s="55" t="s">
        <v>234</v>
      </c>
      <c r="C41" s="101" t="s">
        <v>118</v>
      </c>
      <c r="D41" s="163">
        <v>261.2</v>
      </c>
      <c r="E41" s="163">
        <v>-100</v>
      </c>
      <c r="F41" s="163">
        <f>D41+E41</f>
        <v>161.19999999999999</v>
      </c>
      <c r="G41" s="163">
        <v>161.19999999999999</v>
      </c>
    </row>
    <row r="42" spans="1:7" s="160" customFormat="1" ht="36" customHeight="1">
      <c r="A42" s="228" t="s">
        <v>10</v>
      </c>
      <c r="B42" s="55" t="s">
        <v>234</v>
      </c>
      <c r="C42" s="101" t="s">
        <v>11</v>
      </c>
      <c r="D42" s="163">
        <v>7.2</v>
      </c>
      <c r="E42" s="163">
        <v>-7.2</v>
      </c>
      <c r="F42" s="163">
        <v>0</v>
      </c>
      <c r="G42" s="163">
        <v>0</v>
      </c>
    </row>
    <row r="43" spans="1:7" s="160" customFormat="1" ht="71.25" customHeight="1">
      <c r="A43" s="238" t="s">
        <v>366</v>
      </c>
      <c r="B43" s="132" t="s">
        <v>231</v>
      </c>
      <c r="C43" s="130"/>
      <c r="D43" s="138">
        <f>D44</f>
        <v>188.24</v>
      </c>
      <c r="E43" s="138">
        <f>E44</f>
        <v>26.02</v>
      </c>
      <c r="F43" s="138">
        <f>F44</f>
        <v>214.26</v>
      </c>
      <c r="G43" s="138">
        <f>G44</f>
        <v>231.74</v>
      </c>
    </row>
    <row r="44" spans="1:7" s="160" customFormat="1" ht="36" customHeight="1">
      <c r="A44" s="227" t="s">
        <v>360</v>
      </c>
      <c r="B44" s="101" t="s">
        <v>232</v>
      </c>
      <c r="C44" s="55"/>
      <c r="D44" s="104">
        <f>D45+D46</f>
        <v>188.24</v>
      </c>
      <c r="E44" s="104">
        <f>E45+E46</f>
        <v>26.02</v>
      </c>
      <c r="F44" s="104">
        <f>F45+F46</f>
        <v>214.26</v>
      </c>
      <c r="G44" s="104">
        <f>G45+G46</f>
        <v>231.74</v>
      </c>
    </row>
    <row r="45" spans="1:7" s="160" customFormat="1" ht="27.75" customHeight="1">
      <c r="A45" s="239" t="s">
        <v>248</v>
      </c>
      <c r="B45" s="101" t="s">
        <v>232</v>
      </c>
      <c r="C45" s="55" t="s">
        <v>108</v>
      </c>
      <c r="D45" s="104">
        <v>144.58000000000001</v>
      </c>
      <c r="E45" s="104">
        <v>19.98</v>
      </c>
      <c r="F45" s="104">
        <f>D45+E45</f>
        <v>164.56</v>
      </c>
      <c r="G45" s="104">
        <v>177.99</v>
      </c>
    </row>
    <row r="46" spans="1:7" s="160" customFormat="1" ht="63.75" customHeight="1">
      <c r="A46" s="99" t="s">
        <v>250</v>
      </c>
      <c r="B46" s="101" t="s">
        <v>232</v>
      </c>
      <c r="C46" s="55" t="s">
        <v>249</v>
      </c>
      <c r="D46" s="104">
        <v>43.66</v>
      </c>
      <c r="E46" s="104">
        <v>6.04</v>
      </c>
      <c r="F46" s="104">
        <f>D46+E46</f>
        <v>49.699999999999996</v>
      </c>
      <c r="G46" s="104">
        <v>53.75</v>
      </c>
    </row>
    <row r="47" spans="1:7" s="160" customFormat="1" ht="33.75" customHeight="1">
      <c r="A47" s="122" t="s">
        <v>194</v>
      </c>
      <c r="B47" s="119" t="s">
        <v>238</v>
      </c>
      <c r="C47" s="119"/>
      <c r="D47" s="120">
        <f>D48+D51</f>
        <v>556.88</v>
      </c>
      <c r="E47" s="120">
        <f>E48+E51</f>
        <v>88.674999999999997</v>
      </c>
      <c r="F47" s="120">
        <f>F48+F51</f>
        <v>645.55500000000006</v>
      </c>
      <c r="G47" s="120">
        <f>G48+G51</f>
        <v>670.56</v>
      </c>
    </row>
    <row r="48" spans="1:7" s="160" customFormat="1" ht="31.5" customHeight="1">
      <c r="A48" s="225" t="s">
        <v>1</v>
      </c>
      <c r="B48" s="55" t="s">
        <v>246</v>
      </c>
      <c r="C48" s="55"/>
      <c r="D48" s="104">
        <f>D49+D50</f>
        <v>541.88</v>
      </c>
      <c r="E48" s="104">
        <f>E49+E50</f>
        <v>68.674999999999997</v>
      </c>
      <c r="F48" s="104">
        <f>F49+F50</f>
        <v>610.55500000000006</v>
      </c>
      <c r="G48" s="104">
        <f>G49+G50</f>
        <v>610.55999999999995</v>
      </c>
    </row>
    <row r="49" spans="1:8" s="160" customFormat="1" ht="33" customHeight="1">
      <c r="A49" s="239" t="s">
        <v>248</v>
      </c>
      <c r="B49" s="55" t="s">
        <v>246</v>
      </c>
      <c r="C49" s="55" t="s">
        <v>108</v>
      </c>
      <c r="D49" s="104">
        <v>416.19</v>
      </c>
      <c r="E49" s="104">
        <v>52.744999999999997</v>
      </c>
      <c r="F49" s="104">
        <f>D49+E49</f>
        <v>468.935</v>
      </c>
      <c r="G49" s="104">
        <v>468.94</v>
      </c>
    </row>
    <row r="50" spans="1:8" s="160" customFormat="1" ht="72.75" customHeight="1">
      <c r="A50" s="99" t="s">
        <v>250</v>
      </c>
      <c r="B50" s="55" t="s">
        <v>246</v>
      </c>
      <c r="C50" s="55" t="s">
        <v>249</v>
      </c>
      <c r="D50" s="104">
        <v>125.69</v>
      </c>
      <c r="E50" s="104">
        <v>15.93</v>
      </c>
      <c r="F50" s="104">
        <f>D50+E50</f>
        <v>141.62</v>
      </c>
      <c r="G50" s="104">
        <v>141.62</v>
      </c>
    </row>
    <row r="51" spans="1:8" s="160" customFormat="1" ht="19.5" customHeight="1">
      <c r="A51" s="152" t="s">
        <v>3</v>
      </c>
      <c r="B51" s="55" t="s">
        <v>239</v>
      </c>
      <c r="C51" s="55"/>
      <c r="D51" s="104">
        <f>D52</f>
        <v>15</v>
      </c>
      <c r="E51" s="104">
        <f>E52</f>
        <v>20</v>
      </c>
      <c r="F51" s="104">
        <f>F52</f>
        <v>35</v>
      </c>
      <c r="G51" s="104">
        <f>G52</f>
        <v>60</v>
      </c>
    </row>
    <row r="52" spans="1:8" s="160" customFormat="1" ht="27.75" customHeight="1">
      <c r="A52" s="99" t="s">
        <v>5</v>
      </c>
      <c r="B52" s="55" t="s">
        <v>247</v>
      </c>
      <c r="C52" s="55" t="s">
        <v>6</v>
      </c>
      <c r="D52" s="104">
        <v>15</v>
      </c>
      <c r="E52" s="104">
        <v>20</v>
      </c>
      <c r="F52" s="104">
        <f>D52+E52</f>
        <v>35</v>
      </c>
      <c r="G52" s="104">
        <v>60</v>
      </c>
    </row>
    <row r="53" spans="1:8" ht="18.75" hidden="1">
      <c r="A53" s="164" t="s">
        <v>105</v>
      </c>
      <c r="B53" s="130" t="s">
        <v>127</v>
      </c>
      <c r="C53" s="130" t="s">
        <v>74</v>
      </c>
      <c r="D53" s="138">
        <v>0</v>
      </c>
      <c r="E53" s="138"/>
      <c r="F53" s="138"/>
      <c r="G53" s="138"/>
    </row>
    <row r="54" spans="1:8" ht="18.75">
      <c r="A54" s="164" t="s">
        <v>105</v>
      </c>
      <c r="B54" s="130" t="s">
        <v>263</v>
      </c>
      <c r="C54" s="130" t="s">
        <v>130</v>
      </c>
      <c r="D54" s="138">
        <v>426.8</v>
      </c>
      <c r="E54" s="234">
        <v>-246.15</v>
      </c>
      <c r="F54" s="234">
        <f>D54+E54</f>
        <v>180.65</v>
      </c>
      <c r="G54" s="138">
        <v>365.44</v>
      </c>
    </row>
    <row r="55" spans="1:8" s="229" customFormat="1" ht="18.75">
      <c r="A55" s="382" t="s">
        <v>38</v>
      </c>
      <c r="B55" s="383"/>
      <c r="C55" s="384"/>
      <c r="D55" s="241">
        <f>D8+D47+D54</f>
        <v>8536.06</v>
      </c>
      <c r="E55" s="241">
        <f>E8+E47+E54</f>
        <v>-1302.8550000000002</v>
      </c>
      <c r="F55" s="241">
        <f>F8+F47+F54</f>
        <v>7225.9950000000008</v>
      </c>
      <c r="G55" s="241">
        <f>G8+G47+G54</f>
        <v>7308.7499999999991</v>
      </c>
    </row>
    <row r="56" spans="1:8" s="162" customFormat="1" ht="18.75">
      <c r="A56" s="157"/>
      <c r="B56" s="158"/>
      <c r="C56" s="158"/>
      <c r="D56" s="158"/>
      <c r="E56" s="158"/>
      <c r="F56" s="158"/>
      <c r="G56" s="158"/>
    </row>
    <row r="57" spans="1:8" s="162" customFormat="1" ht="21" customHeight="1">
      <c r="A57" s="378"/>
      <c r="B57" s="378"/>
      <c r="C57" s="378"/>
      <c r="D57" s="378"/>
      <c r="E57" s="378"/>
      <c r="F57" s="378"/>
      <c r="G57" s="378"/>
      <c r="H57" s="221"/>
    </row>
  </sheetData>
  <mergeCells count="11">
    <mergeCell ref="D5:D6"/>
    <mergeCell ref="A55:C55"/>
    <mergeCell ref="A57:G57"/>
    <mergeCell ref="F5:F6"/>
    <mergeCell ref="C1:G1"/>
    <mergeCell ref="A3:G3"/>
    <mergeCell ref="C4:G4"/>
    <mergeCell ref="A5:A6"/>
    <mergeCell ref="B5:C5"/>
    <mergeCell ref="G5:G6"/>
    <mergeCell ref="E5:E6"/>
  </mergeCells>
  <phoneticPr fontId="4" type="noConversion"/>
  <pageMargins left="0.75" right="0.75" top="1" bottom="1" header="0.5" footer="0.5"/>
  <pageSetup paperSize="9" scale="51" orientation="portrait" r:id="rId1"/>
  <headerFooter alignWithMargins="0"/>
  <rowBreaks count="1" manualBreakCount="1">
    <brk id="2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106"/>
  <sheetViews>
    <sheetView view="pageBreakPreview" topLeftCell="B1" zoomScale="75" zoomScaleNormal="75" zoomScaleSheetLayoutView="75" workbookViewId="0">
      <pane xSplit="1" ySplit="8" topLeftCell="C83" activePane="bottomRight" state="frozen"/>
      <selection activeCell="B1" sqref="B1"/>
      <selection pane="topRight" activeCell="C1" sqref="C1"/>
      <selection pane="bottomLeft" activeCell="B8" sqref="B8"/>
      <selection pane="bottomRight" activeCell="E87" sqref="E87"/>
    </sheetView>
  </sheetViews>
  <sheetFormatPr defaultRowHeight="12.75"/>
  <cols>
    <col min="1" max="1" width="7.140625" style="20" customWidth="1"/>
    <col min="2" max="2" width="75.85546875" style="21" customWidth="1"/>
    <col min="3" max="3" width="12.85546875" style="22" customWidth="1"/>
    <col min="4" max="4" width="11.7109375" style="22" customWidth="1"/>
    <col min="5" max="5" width="14.42578125" style="22" customWidth="1"/>
    <col min="6" max="6" width="17.42578125" style="22" customWidth="1"/>
    <col min="7" max="7" width="12.7109375" style="22" customWidth="1"/>
    <col min="8" max="8" width="16.140625" style="22" customWidth="1"/>
    <col min="9" max="9" width="18.85546875" style="22" customWidth="1"/>
    <col min="10" max="10" width="27.140625" style="22" customWidth="1"/>
    <col min="11" max="16384" width="9.140625" style="23"/>
  </cols>
  <sheetData>
    <row r="1" spans="1:11" ht="15.75">
      <c r="G1" s="398" t="s">
        <v>390</v>
      </c>
      <c r="H1" s="398"/>
      <c r="I1" s="398"/>
      <c r="J1" s="398"/>
    </row>
    <row r="2" spans="1:11" ht="78.75" customHeight="1">
      <c r="G2" s="373" t="s">
        <v>423</v>
      </c>
      <c r="H2" s="373"/>
      <c r="I2" s="373"/>
      <c r="J2" s="373"/>
    </row>
    <row r="3" spans="1:11" ht="21.75" customHeight="1">
      <c r="G3" s="169"/>
      <c r="H3" s="169"/>
      <c r="I3" s="169"/>
      <c r="J3" s="24"/>
    </row>
    <row r="4" spans="1:11" s="11" customFormat="1" ht="37.5" customHeight="1">
      <c r="A4" s="364" t="s">
        <v>295</v>
      </c>
      <c r="B4" s="364"/>
      <c r="C4" s="364"/>
      <c r="D4" s="364"/>
      <c r="E4" s="364"/>
      <c r="F4" s="364"/>
      <c r="G4" s="364"/>
      <c r="H4" s="364"/>
      <c r="I4" s="364"/>
      <c r="J4" s="364"/>
      <c r="K4" s="110"/>
    </row>
    <row r="5" spans="1:11" s="27" customFormat="1" ht="15.75">
      <c r="A5" s="25"/>
      <c r="B5" s="25"/>
      <c r="C5" s="25"/>
      <c r="D5" s="25"/>
      <c r="E5" s="25"/>
      <c r="F5" s="26"/>
      <c r="G5" s="399" t="s">
        <v>63</v>
      </c>
      <c r="H5" s="399"/>
      <c r="I5" s="399"/>
      <c r="J5" s="399"/>
    </row>
    <row r="6" spans="1:11" s="27" customFormat="1" ht="18.75" customHeight="1">
      <c r="A6" s="403" t="s">
        <v>44</v>
      </c>
      <c r="B6" s="404" t="s">
        <v>45</v>
      </c>
      <c r="C6" s="381" t="s">
        <v>258</v>
      </c>
      <c r="D6" s="381"/>
      <c r="E6" s="381"/>
      <c r="F6" s="381"/>
      <c r="G6" s="381"/>
      <c r="H6" s="396" t="s">
        <v>334</v>
      </c>
      <c r="I6" s="387" t="s">
        <v>281</v>
      </c>
      <c r="J6" s="400" t="s">
        <v>283</v>
      </c>
    </row>
    <row r="7" spans="1:11" s="29" customFormat="1" ht="36" customHeight="1">
      <c r="A7" s="403"/>
      <c r="B7" s="405"/>
      <c r="C7" s="53" t="s">
        <v>259</v>
      </c>
      <c r="D7" s="55" t="s">
        <v>68</v>
      </c>
      <c r="E7" s="55" t="s">
        <v>69</v>
      </c>
      <c r="F7" s="55" t="s">
        <v>70</v>
      </c>
      <c r="G7" s="55" t="s">
        <v>71</v>
      </c>
      <c r="H7" s="397"/>
      <c r="I7" s="388"/>
      <c r="J7" s="401"/>
    </row>
    <row r="8" spans="1:11" s="27" customFormat="1" ht="18.75">
      <c r="A8" s="102">
        <v>1</v>
      </c>
      <c r="B8" s="102">
        <v>2</v>
      </c>
      <c r="C8" s="55" t="s">
        <v>46</v>
      </c>
      <c r="D8" s="55" t="s">
        <v>47</v>
      </c>
      <c r="E8" s="55" t="s">
        <v>48</v>
      </c>
      <c r="F8" s="55" t="s">
        <v>49</v>
      </c>
      <c r="G8" s="55" t="s">
        <v>50</v>
      </c>
      <c r="H8" s="55"/>
      <c r="I8" s="55" t="s">
        <v>297</v>
      </c>
      <c r="J8" s="102">
        <v>9</v>
      </c>
    </row>
    <row r="9" spans="1:11" s="27" customFormat="1" ht="42" customHeight="1">
      <c r="A9" s="122" t="s">
        <v>107</v>
      </c>
      <c r="B9" s="121" t="s">
        <v>0</v>
      </c>
      <c r="C9" s="119" t="s">
        <v>72</v>
      </c>
      <c r="D9" s="119"/>
      <c r="E9" s="119"/>
      <c r="F9" s="119"/>
      <c r="G9" s="119"/>
      <c r="H9" s="120">
        <v>6844.4470000000001</v>
      </c>
      <c r="I9" s="120">
        <f>I10+I38+I54+I61+I73+I81+I94+I89</f>
        <v>2418.02</v>
      </c>
      <c r="J9" s="120">
        <f>J10+J38+J54+J61+J73+J81+J94+J89</f>
        <v>9262.4670000000006</v>
      </c>
    </row>
    <row r="10" spans="1:11" s="27" customFormat="1" ht="28.5" customHeight="1">
      <c r="A10" s="122" t="s">
        <v>88</v>
      </c>
      <c r="B10" s="121" t="s">
        <v>86</v>
      </c>
      <c r="C10" s="119" t="s">
        <v>72</v>
      </c>
      <c r="D10" s="119" t="s">
        <v>87</v>
      </c>
      <c r="E10" s="119"/>
      <c r="F10" s="119"/>
      <c r="G10" s="119"/>
      <c r="H10" s="120">
        <v>3264.9170000000004</v>
      </c>
      <c r="I10" s="120">
        <f>I11+I15+I34+I30</f>
        <v>29.11999999999999</v>
      </c>
      <c r="J10" s="120">
        <f>J11+J15+J34+J30</f>
        <v>3294.0369999999998</v>
      </c>
    </row>
    <row r="11" spans="1:11" s="27" customFormat="1" ht="47.25" customHeight="1">
      <c r="A11" s="122"/>
      <c r="B11" s="113" t="s">
        <v>195</v>
      </c>
      <c r="C11" s="111" t="s">
        <v>72</v>
      </c>
      <c r="D11" s="111" t="s">
        <v>87</v>
      </c>
      <c r="E11" s="111" t="s">
        <v>89</v>
      </c>
      <c r="F11" s="119"/>
      <c r="G11" s="119"/>
      <c r="H11" s="112">
        <v>610.55700000000002</v>
      </c>
      <c r="I11" s="112">
        <f>I12</f>
        <v>24.42</v>
      </c>
      <c r="J11" s="112">
        <f>J12</f>
        <v>634.97699999999998</v>
      </c>
    </row>
    <row r="12" spans="1:11" s="27" customFormat="1" ht="38.25" customHeight="1">
      <c r="A12" s="122"/>
      <c r="B12" s="76" t="s">
        <v>1</v>
      </c>
      <c r="C12" s="111" t="s">
        <v>72</v>
      </c>
      <c r="D12" s="111" t="s">
        <v>87</v>
      </c>
      <c r="E12" s="111" t="s">
        <v>89</v>
      </c>
      <c r="F12" s="111" t="s">
        <v>246</v>
      </c>
      <c r="G12" s="111"/>
      <c r="H12" s="112">
        <v>610.55700000000002</v>
      </c>
      <c r="I12" s="112">
        <f>I13+I14</f>
        <v>24.42</v>
      </c>
      <c r="J12" s="112">
        <f>J13+J14</f>
        <v>634.97699999999998</v>
      </c>
    </row>
    <row r="13" spans="1:11" s="27" customFormat="1" ht="21" customHeight="1">
      <c r="A13" s="122"/>
      <c r="B13" s="170" t="s">
        <v>248</v>
      </c>
      <c r="C13" s="111" t="s">
        <v>72</v>
      </c>
      <c r="D13" s="111" t="s">
        <v>87</v>
      </c>
      <c r="E13" s="111" t="s">
        <v>89</v>
      </c>
      <c r="F13" s="111" t="s">
        <v>246</v>
      </c>
      <c r="G13" s="111" t="s">
        <v>108</v>
      </c>
      <c r="H13" s="112">
        <v>468.93799999999999</v>
      </c>
      <c r="I13" s="112">
        <v>18.760000000000002</v>
      </c>
      <c r="J13" s="112">
        <f>H13+I13</f>
        <v>487.69799999999998</v>
      </c>
    </row>
    <row r="14" spans="1:11" s="27" customFormat="1" ht="71.25" customHeight="1">
      <c r="A14" s="122"/>
      <c r="B14" s="114" t="s">
        <v>250</v>
      </c>
      <c r="C14" s="111" t="s">
        <v>72</v>
      </c>
      <c r="D14" s="111" t="s">
        <v>87</v>
      </c>
      <c r="E14" s="111" t="s">
        <v>89</v>
      </c>
      <c r="F14" s="111" t="s">
        <v>246</v>
      </c>
      <c r="G14" s="111" t="s">
        <v>249</v>
      </c>
      <c r="H14" s="112">
        <v>141.619</v>
      </c>
      <c r="I14" s="112">
        <v>5.66</v>
      </c>
      <c r="J14" s="112">
        <f>H14+I14</f>
        <v>147.279</v>
      </c>
    </row>
    <row r="15" spans="1:11" s="28" customFormat="1" ht="52.5" customHeight="1">
      <c r="A15" s="123"/>
      <c r="B15" s="99" t="s">
        <v>41</v>
      </c>
      <c r="C15" s="111" t="s">
        <v>72</v>
      </c>
      <c r="D15" s="111" t="s">
        <v>87</v>
      </c>
      <c r="E15" s="111" t="s">
        <v>91</v>
      </c>
      <c r="F15" s="111"/>
      <c r="G15" s="111"/>
      <c r="H15" s="112">
        <v>2549.36</v>
      </c>
      <c r="I15" s="112">
        <f t="shared" ref="I15:J17" si="0">I16</f>
        <v>14.699999999999989</v>
      </c>
      <c r="J15" s="112">
        <f t="shared" si="0"/>
        <v>2564.06</v>
      </c>
    </row>
    <row r="16" spans="1:11" s="28" customFormat="1" ht="41.25" customHeight="1">
      <c r="A16" s="123"/>
      <c r="B16" s="131" t="s">
        <v>368</v>
      </c>
      <c r="C16" s="111" t="s">
        <v>72</v>
      </c>
      <c r="D16" s="111" t="s">
        <v>87</v>
      </c>
      <c r="E16" s="111" t="s">
        <v>91</v>
      </c>
      <c r="F16" s="111" t="s">
        <v>228</v>
      </c>
      <c r="G16" s="111"/>
      <c r="H16" s="112">
        <v>2549.36</v>
      </c>
      <c r="I16" s="112">
        <f t="shared" si="0"/>
        <v>14.699999999999989</v>
      </c>
      <c r="J16" s="112">
        <f t="shared" si="0"/>
        <v>2564.06</v>
      </c>
    </row>
    <row r="17" spans="1:10" s="28" customFormat="1" ht="45" customHeight="1">
      <c r="A17" s="123"/>
      <c r="B17" s="135" t="s">
        <v>349</v>
      </c>
      <c r="C17" s="111" t="s">
        <v>72</v>
      </c>
      <c r="D17" s="111" t="s">
        <v>87</v>
      </c>
      <c r="E17" s="111" t="s">
        <v>91</v>
      </c>
      <c r="F17" s="136" t="s">
        <v>350</v>
      </c>
      <c r="G17" s="111"/>
      <c r="H17" s="112">
        <v>2549.36</v>
      </c>
      <c r="I17" s="112">
        <f t="shared" si="0"/>
        <v>14.699999999999989</v>
      </c>
      <c r="J17" s="112">
        <f t="shared" si="0"/>
        <v>2564.06</v>
      </c>
    </row>
    <row r="18" spans="1:10" s="28" customFormat="1" ht="45" customHeight="1">
      <c r="A18" s="123"/>
      <c r="B18" s="131" t="s">
        <v>351</v>
      </c>
      <c r="C18" s="111" t="s">
        <v>72</v>
      </c>
      <c r="D18" s="111" t="s">
        <v>87</v>
      </c>
      <c r="E18" s="111" t="s">
        <v>91</v>
      </c>
      <c r="F18" s="136" t="s">
        <v>243</v>
      </c>
      <c r="G18" s="111"/>
      <c r="H18" s="112">
        <v>2549.36</v>
      </c>
      <c r="I18" s="112">
        <f>I19+I20+I21+I27</f>
        <v>14.699999999999989</v>
      </c>
      <c r="J18" s="112">
        <f>J19+J20+J21+J27</f>
        <v>2564.06</v>
      </c>
    </row>
    <row r="19" spans="1:10" s="28" customFormat="1" ht="27.75" customHeight="1">
      <c r="A19" s="123"/>
      <c r="B19" s="170" t="s">
        <v>248</v>
      </c>
      <c r="C19" s="111" t="s">
        <v>72</v>
      </c>
      <c r="D19" s="111" t="s">
        <v>87</v>
      </c>
      <c r="E19" s="111" t="s">
        <v>91</v>
      </c>
      <c r="F19" s="136" t="s">
        <v>244</v>
      </c>
      <c r="G19" s="111" t="s">
        <v>108</v>
      </c>
      <c r="H19" s="112">
        <v>1605.04</v>
      </c>
      <c r="I19" s="112">
        <v>-123.29</v>
      </c>
      <c r="J19" s="112">
        <f>H19+I19</f>
        <v>1481.75</v>
      </c>
    </row>
    <row r="20" spans="1:10" s="28" customFormat="1" ht="66" customHeight="1">
      <c r="A20" s="123"/>
      <c r="B20" s="114" t="s">
        <v>250</v>
      </c>
      <c r="C20" s="111" t="s">
        <v>72</v>
      </c>
      <c r="D20" s="111" t="s">
        <v>87</v>
      </c>
      <c r="E20" s="111" t="s">
        <v>91</v>
      </c>
      <c r="F20" s="136" t="s">
        <v>244</v>
      </c>
      <c r="G20" s="111" t="s">
        <v>249</v>
      </c>
      <c r="H20" s="112">
        <v>484.72</v>
      </c>
      <c r="I20" s="112">
        <v>-37.229999999999997</v>
      </c>
      <c r="J20" s="112">
        <f>H20+I20</f>
        <v>447.49</v>
      </c>
    </row>
    <row r="21" spans="1:10" s="28" customFormat="1" ht="36.75" customHeight="1">
      <c r="A21" s="123"/>
      <c r="B21" s="114" t="s">
        <v>352</v>
      </c>
      <c r="C21" s="111" t="s">
        <v>72</v>
      </c>
      <c r="D21" s="111" t="s">
        <v>87</v>
      </c>
      <c r="E21" s="111" t="s">
        <v>91</v>
      </c>
      <c r="F21" s="136" t="s">
        <v>245</v>
      </c>
      <c r="G21" s="111"/>
      <c r="H21" s="112">
        <v>459.6</v>
      </c>
      <c r="I21" s="112">
        <f>I22+I23+I24+I25+I26</f>
        <v>14.7</v>
      </c>
      <c r="J21" s="112">
        <f>J22+J23+J24+J25+J26</f>
        <v>474.30000000000007</v>
      </c>
    </row>
    <row r="22" spans="1:10" s="28" customFormat="1" ht="28.5" customHeight="1">
      <c r="A22" s="123"/>
      <c r="B22" s="114" t="s">
        <v>109</v>
      </c>
      <c r="C22" s="111" t="s">
        <v>72</v>
      </c>
      <c r="D22" s="111" t="s">
        <v>87</v>
      </c>
      <c r="E22" s="111" t="s">
        <v>91</v>
      </c>
      <c r="F22" s="136" t="s">
        <v>245</v>
      </c>
      <c r="G22" s="111" t="s">
        <v>110</v>
      </c>
      <c r="H22" s="112">
        <v>2</v>
      </c>
      <c r="I22" s="112">
        <v>0</v>
      </c>
      <c r="J22" s="112">
        <f>H22+I22</f>
        <v>2</v>
      </c>
    </row>
    <row r="23" spans="1:10" s="28" customFormat="1" ht="47.25" customHeight="1">
      <c r="A23" s="123"/>
      <c r="B23" s="114" t="s">
        <v>2</v>
      </c>
      <c r="C23" s="111" t="s">
        <v>72</v>
      </c>
      <c r="D23" s="111" t="s">
        <v>87</v>
      </c>
      <c r="E23" s="111" t="s">
        <v>91</v>
      </c>
      <c r="F23" s="136" t="s">
        <v>245</v>
      </c>
      <c r="G23" s="111" t="s">
        <v>117</v>
      </c>
      <c r="H23" s="112">
        <v>420.79</v>
      </c>
      <c r="I23" s="112">
        <v>4.5</v>
      </c>
      <c r="J23" s="112">
        <f>H23+I23</f>
        <v>425.29</v>
      </c>
    </row>
    <row r="24" spans="1:10" s="28" customFormat="1" ht="33.75" customHeight="1">
      <c r="A24" s="123"/>
      <c r="B24" s="114" t="s">
        <v>113</v>
      </c>
      <c r="C24" s="111" t="s">
        <v>72</v>
      </c>
      <c r="D24" s="111" t="s">
        <v>87</v>
      </c>
      <c r="E24" s="111" t="s">
        <v>91</v>
      </c>
      <c r="F24" s="136" t="s">
        <v>245</v>
      </c>
      <c r="G24" s="111">
        <v>851</v>
      </c>
      <c r="H24" s="112">
        <v>13.9</v>
      </c>
      <c r="I24" s="112">
        <f>7.75-4.8</f>
        <v>2.95</v>
      </c>
      <c r="J24" s="112">
        <f>H24+I24</f>
        <v>16.850000000000001</v>
      </c>
    </row>
    <row r="25" spans="1:10" s="28" customFormat="1" ht="33" customHeight="1">
      <c r="A25" s="123"/>
      <c r="B25" s="114" t="s">
        <v>114</v>
      </c>
      <c r="C25" s="111" t="s">
        <v>72</v>
      </c>
      <c r="D25" s="111" t="s">
        <v>87</v>
      </c>
      <c r="E25" s="111" t="s">
        <v>91</v>
      </c>
      <c r="F25" s="136" t="s">
        <v>245</v>
      </c>
      <c r="G25" s="111">
        <v>852</v>
      </c>
      <c r="H25" s="112">
        <v>7.91</v>
      </c>
      <c r="I25" s="112">
        <v>0</v>
      </c>
      <c r="J25" s="112">
        <f>H25+I25</f>
        <v>7.91</v>
      </c>
    </row>
    <row r="26" spans="1:10" s="28" customFormat="1" ht="33" customHeight="1">
      <c r="A26" s="123"/>
      <c r="B26" s="114" t="s">
        <v>298</v>
      </c>
      <c r="C26" s="111" t="s">
        <v>72</v>
      </c>
      <c r="D26" s="111" t="s">
        <v>87</v>
      </c>
      <c r="E26" s="111" t="s">
        <v>91</v>
      </c>
      <c r="F26" s="136" t="s">
        <v>245</v>
      </c>
      <c r="G26" s="111" t="s">
        <v>299</v>
      </c>
      <c r="H26" s="112">
        <v>15</v>
      </c>
      <c r="I26" s="112">
        <f>2.45+4.8</f>
        <v>7.25</v>
      </c>
      <c r="J26" s="112">
        <f>H26+I26</f>
        <v>22.25</v>
      </c>
    </row>
    <row r="27" spans="1:10" s="28" customFormat="1" ht="33" customHeight="1">
      <c r="A27" s="123"/>
      <c r="B27" s="114" t="s">
        <v>425</v>
      </c>
      <c r="C27" s="111" t="s">
        <v>72</v>
      </c>
      <c r="D27" s="111" t="s">
        <v>87</v>
      </c>
      <c r="E27" s="111" t="s">
        <v>91</v>
      </c>
      <c r="F27" s="136" t="s">
        <v>417</v>
      </c>
      <c r="G27" s="111"/>
      <c r="H27" s="112">
        <f>H28+H29</f>
        <v>0</v>
      </c>
      <c r="I27" s="112">
        <f>I28+I29</f>
        <v>160.52000000000001</v>
      </c>
      <c r="J27" s="112">
        <f>J28+J29</f>
        <v>160.52000000000001</v>
      </c>
    </row>
    <row r="28" spans="1:10" s="28" customFormat="1" ht="36" customHeight="1">
      <c r="A28" s="123"/>
      <c r="B28" s="114" t="s">
        <v>248</v>
      </c>
      <c r="C28" s="111" t="s">
        <v>72</v>
      </c>
      <c r="D28" s="111" t="s">
        <v>87</v>
      </c>
      <c r="E28" s="111" t="s">
        <v>91</v>
      </c>
      <c r="F28" s="136" t="s">
        <v>417</v>
      </c>
      <c r="G28" s="111" t="s">
        <v>108</v>
      </c>
      <c r="H28" s="112">
        <v>0</v>
      </c>
      <c r="I28" s="112">
        <v>123.29</v>
      </c>
      <c r="J28" s="112">
        <f>H28+I28</f>
        <v>123.29</v>
      </c>
    </row>
    <row r="29" spans="1:10" s="28" customFormat="1" ht="63" customHeight="1">
      <c r="A29" s="123"/>
      <c r="B29" s="114" t="s">
        <v>250</v>
      </c>
      <c r="C29" s="111" t="s">
        <v>72</v>
      </c>
      <c r="D29" s="111" t="s">
        <v>87</v>
      </c>
      <c r="E29" s="111" t="s">
        <v>91</v>
      </c>
      <c r="F29" s="136" t="s">
        <v>417</v>
      </c>
      <c r="G29" s="111" t="s">
        <v>249</v>
      </c>
      <c r="H29" s="112">
        <v>0</v>
      </c>
      <c r="I29" s="112">
        <v>37.229999999999997</v>
      </c>
      <c r="J29" s="112">
        <f>H29+I29</f>
        <v>37.229999999999997</v>
      </c>
    </row>
    <row r="30" spans="1:10" s="28" customFormat="1" ht="26.25" customHeight="1">
      <c r="A30" s="123"/>
      <c r="B30" s="114" t="s">
        <v>260</v>
      </c>
      <c r="C30" s="111" t="s">
        <v>72</v>
      </c>
      <c r="D30" s="111" t="s">
        <v>87</v>
      </c>
      <c r="E30" s="111" t="s">
        <v>8</v>
      </c>
      <c r="F30" s="136"/>
      <c r="G30" s="111"/>
      <c r="H30" s="270">
        <v>60</v>
      </c>
      <c r="I30" s="112">
        <f t="shared" ref="I30:J32" si="1">I31</f>
        <v>0</v>
      </c>
      <c r="J30" s="112">
        <f t="shared" si="1"/>
        <v>60</v>
      </c>
    </row>
    <row r="31" spans="1:10" s="28" customFormat="1" ht="27" customHeight="1">
      <c r="A31" s="123"/>
      <c r="B31" s="114" t="s">
        <v>194</v>
      </c>
      <c r="C31" s="111" t="s">
        <v>72</v>
      </c>
      <c r="D31" s="111" t="s">
        <v>87</v>
      </c>
      <c r="E31" s="111" t="s">
        <v>8</v>
      </c>
      <c r="F31" s="111" t="s">
        <v>238</v>
      </c>
      <c r="G31" s="111"/>
      <c r="H31" s="270">
        <v>60</v>
      </c>
      <c r="I31" s="112">
        <f t="shared" si="1"/>
        <v>0</v>
      </c>
      <c r="J31" s="112">
        <f t="shared" si="1"/>
        <v>60</v>
      </c>
    </row>
    <row r="32" spans="1:10" s="28" customFormat="1" ht="21" customHeight="1">
      <c r="A32" s="123"/>
      <c r="B32" s="114" t="s">
        <v>262</v>
      </c>
      <c r="C32" s="111" t="s">
        <v>72</v>
      </c>
      <c r="D32" s="111" t="s">
        <v>87</v>
      </c>
      <c r="E32" s="111" t="s">
        <v>8</v>
      </c>
      <c r="F32" s="111" t="s">
        <v>261</v>
      </c>
      <c r="G32" s="111"/>
      <c r="H32" s="270">
        <v>60</v>
      </c>
      <c r="I32" s="112">
        <f t="shared" si="1"/>
        <v>0</v>
      </c>
      <c r="J32" s="112">
        <f t="shared" si="1"/>
        <v>60</v>
      </c>
    </row>
    <row r="33" spans="1:10" s="28" customFormat="1" ht="41.25" customHeight="1">
      <c r="A33" s="123"/>
      <c r="B33" s="114" t="s">
        <v>2</v>
      </c>
      <c r="C33" s="111" t="s">
        <v>72</v>
      </c>
      <c r="D33" s="111" t="s">
        <v>87</v>
      </c>
      <c r="E33" s="111" t="s">
        <v>8</v>
      </c>
      <c r="F33" s="111" t="s">
        <v>261</v>
      </c>
      <c r="G33" s="111" t="s">
        <v>308</v>
      </c>
      <c r="H33" s="270">
        <v>60</v>
      </c>
      <c r="I33" s="112">
        <v>0</v>
      </c>
      <c r="J33" s="112">
        <f>H33+I33</f>
        <v>60</v>
      </c>
    </row>
    <row r="34" spans="1:10" s="28" customFormat="1" ht="24" customHeight="1">
      <c r="A34" s="123"/>
      <c r="B34" s="99" t="s">
        <v>3</v>
      </c>
      <c r="C34" s="111" t="s">
        <v>72</v>
      </c>
      <c r="D34" s="111" t="s">
        <v>87</v>
      </c>
      <c r="E34" s="111" t="s">
        <v>103</v>
      </c>
      <c r="F34" s="111"/>
      <c r="G34" s="111"/>
      <c r="H34" s="112">
        <v>45</v>
      </c>
      <c r="I34" s="112">
        <f t="shared" ref="I34:J36" si="2">I35</f>
        <v>-10</v>
      </c>
      <c r="J34" s="112">
        <f t="shared" si="2"/>
        <v>35</v>
      </c>
    </row>
    <row r="35" spans="1:10" s="28" customFormat="1" ht="24" customHeight="1">
      <c r="A35" s="123"/>
      <c r="B35" s="113" t="s">
        <v>194</v>
      </c>
      <c r="C35" s="111" t="s">
        <v>72</v>
      </c>
      <c r="D35" s="111" t="s">
        <v>87</v>
      </c>
      <c r="E35" s="111" t="s">
        <v>103</v>
      </c>
      <c r="F35" s="111" t="s">
        <v>238</v>
      </c>
      <c r="G35" s="111"/>
      <c r="H35" s="112">
        <v>45</v>
      </c>
      <c r="I35" s="112">
        <f t="shared" si="2"/>
        <v>-10</v>
      </c>
      <c r="J35" s="112">
        <f t="shared" si="2"/>
        <v>35</v>
      </c>
    </row>
    <row r="36" spans="1:10" s="28" customFormat="1" ht="26.25" customHeight="1">
      <c r="A36" s="123"/>
      <c r="B36" s="133" t="s">
        <v>4</v>
      </c>
      <c r="C36" s="111" t="s">
        <v>72</v>
      </c>
      <c r="D36" s="111" t="s">
        <v>87</v>
      </c>
      <c r="E36" s="111" t="s">
        <v>103</v>
      </c>
      <c r="F36" s="111" t="s">
        <v>247</v>
      </c>
      <c r="G36" s="111"/>
      <c r="H36" s="112">
        <v>45</v>
      </c>
      <c r="I36" s="112">
        <f t="shared" si="2"/>
        <v>-10</v>
      </c>
      <c r="J36" s="112">
        <f t="shared" si="2"/>
        <v>35</v>
      </c>
    </row>
    <row r="37" spans="1:10" s="28" customFormat="1" ht="24" customHeight="1">
      <c r="A37" s="123"/>
      <c r="B37" s="75" t="s">
        <v>5</v>
      </c>
      <c r="C37" s="111" t="s">
        <v>72</v>
      </c>
      <c r="D37" s="111" t="s">
        <v>87</v>
      </c>
      <c r="E37" s="111" t="s">
        <v>103</v>
      </c>
      <c r="F37" s="111" t="s">
        <v>247</v>
      </c>
      <c r="G37" s="111" t="s">
        <v>6</v>
      </c>
      <c r="H37" s="112">
        <v>45</v>
      </c>
      <c r="I37" s="112">
        <v>-10</v>
      </c>
      <c r="J37" s="112">
        <f>H37+I37</f>
        <v>35</v>
      </c>
    </row>
    <row r="38" spans="1:10" s="27" customFormat="1" ht="45" customHeight="1">
      <c r="A38" s="122" t="s">
        <v>90</v>
      </c>
      <c r="B38" s="109" t="s">
        <v>93</v>
      </c>
      <c r="C38" s="119" t="s">
        <v>72</v>
      </c>
      <c r="D38" s="119" t="s">
        <v>92</v>
      </c>
      <c r="E38" s="119"/>
      <c r="F38" s="119"/>
      <c r="G38" s="119"/>
      <c r="H38" s="120">
        <v>40.299999999999997</v>
      </c>
      <c r="I38" s="120">
        <f>I39+I44+I49</f>
        <v>1500</v>
      </c>
      <c r="J38" s="120">
        <f>J39+J44+J49</f>
        <v>1540.3</v>
      </c>
    </row>
    <row r="39" spans="1:10" s="27" customFormat="1" ht="47.25" customHeight="1">
      <c r="A39" s="122"/>
      <c r="B39" s="134" t="s">
        <v>218</v>
      </c>
      <c r="C39" s="111" t="s">
        <v>72</v>
      </c>
      <c r="D39" s="111" t="s">
        <v>92</v>
      </c>
      <c r="E39" s="111" t="s">
        <v>126</v>
      </c>
      <c r="F39" s="111"/>
      <c r="G39" s="111"/>
      <c r="H39" s="112">
        <v>22.3</v>
      </c>
      <c r="I39" s="112">
        <f t="shared" ref="I39:J42" si="3">I40</f>
        <v>1500</v>
      </c>
      <c r="J39" s="112">
        <f t="shared" si="3"/>
        <v>1522.3</v>
      </c>
    </row>
    <row r="40" spans="1:10" s="27" customFormat="1" ht="46.5" customHeight="1">
      <c r="A40" s="122"/>
      <c r="B40" s="131" t="s">
        <v>368</v>
      </c>
      <c r="C40" s="111" t="s">
        <v>72</v>
      </c>
      <c r="D40" s="111" t="s">
        <v>92</v>
      </c>
      <c r="E40" s="111" t="s">
        <v>126</v>
      </c>
      <c r="F40" s="111" t="s">
        <v>228</v>
      </c>
      <c r="G40" s="119"/>
      <c r="H40" s="112">
        <v>22.3</v>
      </c>
      <c r="I40" s="112">
        <f t="shared" si="3"/>
        <v>1500</v>
      </c>
      <c r="J40" s="112">
        <f t="shared" si="3"/>
        <v>1522.3</v>
      </c>
    </row>
    <row r="41" spans="1:10" s="27" customFormat="1" ht="44.25" customHeight="1">
      <c r="A41" s="122"/>
      <c r="B41" s="131" t="s">
        <v>363</v>
      </c>
      <c r="C41" s="111" t="s">
        <v>72</v>
      </c>
      <c r="D41" s="111" t="s">
        <v>92</v>
      </c>
      <c r="E41" s="111" t="s">
        <v>126</v>
      </c>
      <c r="F41" s="111" t="s">
        <v>225</v>
      </c>
      <c r="G41" s="119"/>
      <c r="H41" s="112">
        <v>22.3</v>
      </c>
      <c r="I41" s="112">
        <f t="shared" si="3"/>
        <v>1500</v>
      </c>
      <c r="J41" s="112">
        <f t="shared" si="3"/>
        <v>1522.3</v>
      </c>
    </row>
    <row r="42" spans="1:10" s="27" customFormat="1" ht="44.25" customHeight="1">
      <c r="A42" s="122"/>
      <c r="B42" s="143" t="s">
        <v>361</v>
      </c>
      <c r="C42" s="111" t="s">
        <v>72</v>
      </c>
      <c r="D42" s="111" t="s">
        <v>92</v>
      </c>
      <c r="E42" s="111" t="s">
        <v>126</v>
      </c>
      <c r="F42" s="111" t="s">
        <v>229</v>
      </c>
      <c r="G42" s="111"/>
      <c r="H42" s="112">
        <v>22.3</v>
      </c>
      <c r="I42" s="112">
        <f t="shared" si="3"/>
        <v>1500</v>
      </c>
      <c r="J42" s="112">
        <f t="shared" si="3"/>
        <v>1522.3</v>
      </c>
    </row>
    <row r="43" spans="1:10" s="27" customFormat="1" ht="36" customHeight="1">
      <c r="A43" s="122"/>
      <c r="B43" s="117" t="s">
        <v>2</v>
      </c>
      <c r="C43" s="111" t="s">
        <v>72</v>
      </c>
      <c r="D43" s="111" t="s">
        <v>92</v>
      </c>
      <c r="E43" s="111" t="s">
        <v>126</v>
      </c>
      <c r="F43" s="111" t="s">
        <v>229</v>
      </c>
      <c r="G43" s="116" t="s">
        <v>117</v>
      </c>
      <c r="H43" s="112">
        <v>22.3</v>
      </c>
      <c r="I43" s="79">
        <v>1500</v>
      </c>
      <c r="J43" s="112">
        <f>H43+I43</f>
        <v>1522.3</v>
      </c>
    </row>
    <row r="44" spans="1:10" s="27" customFormat="1" ht="21.75" customHeight="1">
      <c r="A44" s="122"/>
      <c r="B44" s="114" t="s">
        <v>198</v>
      </c>
      <c r="C44" s="111" t="s">
        <v>72</v>
      </c>
      <c r="D44" s="111" t="s">
        <v>92</v>
      </c>
      <c r="E44" s="111" t="s">
        <v>197</v>
      </c>
      <c r="F44" s="119"/>
      <c r="G44" s="119"/>
      <c r="H44" s="112">
        <v>17</v>
      </c>
      <c r="I44" s="112">
        <f t="shared" ref="I44:J47" si="4">I45</f>
        <v>0</v>
      </c>
      <c r="J44" s="112">
        <f t="shared" si="4"/>
        <v>17</v>
      </c>
    </row>
    <row r="45" spans="1:10" ht="40.5" customHeight="1">
      <c r="A45" s="114"/>
      <c r="B45" s="131" t="s">
        <v>368</v>
      </c>
      <c r="C45" s="111" t="s">
        <v>72</v>
      </c>
      <c r="D45" s="111" t="s">
        <v>92</v>
      </c>
      <c r="E45" s="111" t="s">
        <v>197</v>
      </c>
      <c r="F45" s="111" t="s">
        <v>228</v>
      </c>
      <c r="G45" s="111"/>
      <c r="H45" s="112">
        <v>17</v>
      </c>
      <c r="I45" s="112">
        <f t="shared" si="4"/>
        <v>0</v>
      </c>
      <c r="J45" s="112">
        <f t="shared" si="4"/>
        <v>17</v>
      </c>
    </row>
    <row r="46" spans="1:10" ht="42" customHeight="1">
      <c r="A46" s="114"/>
      <c r="B46" s="131" t="s">
        <v>363</v>
      </c>
      <c r="C46" s="111" t="s">
        <v>72</v>
      </c>
      <c r="D46" s="111" t="s">
        <v>92</v>
      </c>
      <c r="E46" s="111" t="s">
        <v>197</v>
      </c>
      <c r="F46" s="111" t="s">
        <v>225</v>
      </c>
      <c r="G46" s="111"/>
      <c r="H46" s="112">
        <v>17</v>
      </c>
      <c r="I46" s="112">
        <f t="shared" si="4"/>
        <v>0</v>
      </c>
      <c r="J46" s="112">
        <f t="shared" si="4"/>
        <v>17</v>
      </c>
    </row>
    <row r="47" spans="1:10" ht="32.25" customHeight="1">
      <c r="A47" s="114"/>
      <c r="B47" s="113" t="s">
        <v>367</v>
      </c>
      <c r="C47" s="111" t="s">
        <v>72</v>
      </c>
      <c r="D47" s="111" t="s">
        <v>92</v>
      </c>
      <c r="E47" s="111" t="s">
        <v>197</v>
      </c>
      <c r="F47" s="111" t="s">
        <v>226</v>
      </c>
      <c r="G47" s="111"/>
      <c r="H47" s="112">
        <v>17</v>
      </c>
      <c r="I47" s="112">
        <f t="shared" si="4"/>
        <v>0</v>
      </c>
      <c r="J47" s="112">
        <f t="shared" si="4"/>
        <v>17</v>
      </c>
    </row>
    <row r="48" spans="1:10" ht="40.5" customHeight="1">
      <c r="A48" s="125"/>
      <c r="B48" s="117" t="s">
        <v>2</v>
      </c>
      <c r="C48" s="111" t="s">
        <v>72</v>
      </c>
      <c r="D48" s="111" t="s">
        <v>92</v>
      </c>
      <c r="E48" s="111" t="s">
        <v>197</v>
      </c>
      <c r="F48" s="111" t="s">
        <v>226</v>
      </c>
      <c r="G48" s="111">
        <v>244</v>
      </c>
      <c r="H48" s="112">
        <v>17</v>
      </c>
      <c r="I48" s="112">
        <v>0</v>
      </c>
      <c r="J48" s="112">
        <f>H48+I48</f>
        <v>17</v>
      </c>
    </row>
    <row r="49" spans="1:10" ht="38.25" customHeight="1">
      <c r="A49" s="125"/>
      <c r="B49" s="113" t="s">
        <v>124</v>
      </c>
      <c r="C49" s="111" t="s">
        <v>72</v>
      </c>
      <c r="D49" s="111" t="s">
        <v>92</v>
      </c>
      <c r="E49" s="111" t="s">
        <v>123</v>
      </c>
      <c r="F49" s="111"/>
      <c r="G49" s="111"/>
      <c r="H49" s="112">
        <v>1</v>
      </c>
      <c r="I49" s="112">
        <f t="shared" ref="I49:J52" si="5">I50</f>
        <v>0</v>
      </c>
      <c r="J49" s="112">
        <f t="shared" si="5"/>
        <v>1</v>
      </c>
    </row>
    <row r="50" spans="1:10" ht="42" customHeight="1">
      <c r="A50" s="125"/>
      <c r="B50" s="131" t="s">
        <v>368</v>
      </c>
      <c r="C50" s="111" t="s">
        <v>72</v>
      </c>
      <c r="D50" s="111" t="s">
        <v>92</v>
      </c>
      <c r="E50" s="111" t="s">
        <v>123</v>
      </c>
      <c r="F50" s="111" t="s">
        <v>228</v>
      </c>
      <c r="G50" s="111"/>
      <c r="H50" s="112">
        <v>1</v>
      </c>
      <c r="I50" s="112">
        <f t="shared" si="5"/>
        <v>0</v>
      </c>
      <c r="J50" s="112">
        <f t="shared" si="5"/>
        <v>1</v>
      </c>
    </row>
    <row r="51" spans="1:10" ht="45.75" customHeight="1">
      <c r="A51" s="125"/>
      <c r="B51" s="131" t="s">
        <v>363</v>
      </c>
      <c r="C51" s="111" t="s">
        <v>72</v>
      </c>
      <c r="D51" s="111" t="s">
        <v>92</v>
      </c>
      <c r="E51" s="111" t="s">
        <v>123</v>
      </c>
      <c r="F51" s="111" t="s">
        <v>225</v>
      </c>
      <c r="G51" s="111"/>
      <c r="H51" s="112">
        <v>1</v>
      </c>
      <c r="I51" s="112">
        <f t="shared" si="5"/>
        <v>0</v>
      </c>
      <c r="J51" s="112">
        <f t="shared" si="5"/>
        <v>1</v>
      </c>
    </row>
    <row r="52" spans="1:10" ht="19.5" customHeight="1">
      <c r="A52" s="125"/>
      <c r="B52" s="143" t="s">
        <v>356</v>
      </c>
      <c r="C52" s="111" t="s">
        <v>72</v>
      </c>
      <c r="D52" s="111" t="s">
        <v>92</v>
      </c>
      <c r="E52" s="111" t="s">
        <v>123</v>
      </c>
      <c r="F52" s="111" t="s">
        <v>230</v>
      </c>
      <c r="G52" s="111"/>
      <c r="H52" s="112">
        <v>1</v>
      </c>
      <c r="I52" s="112">
        <f t="shared" si="5"/>
        <v>0</v>
      </c>
      <c r="J52" s="112">
        <f t="shared" si="5"/>
        <v>1</v>
      </c>
    </row>
    <row r="53" spans="1:10" ht="44.25" customHeight="1">
      <c r="A53" s="125"/>
      <c r="B53" s="117" t="s">
        <v>2</v>
      </c>
      <c r="C53" s="111" t="s">
        <v>72</v>
      </c>
      <c r="D53" s="111" t="s">
        <v>92</v>
      </c>
      <c r="E53" s="111" t="s">
        <v>123</v>
      </c>
      <c r="F53" s="111" t="s">
        <v>230</v>
      </c>
      <c r="G53" s="116" t="s">
        <v>117</v>
      </c>
      <c r="H53" s="112">
        <v>1</v>
      </c>
      <c r="I53" s="79">
        <v>0</v>
      </c>
      <c r="J53" s="112">
        <f>H53+I53</f>
        <v>1</v>
      </c>
    </row>
    <row r="54" spans="1:10" ht="26.25" customHeight="1">
      <c r="A54" s="122" t="s">
        <v>115</v>
      </c>
      <c r="B54" s="100" t="s">
        <v>94</v>
      </c>
      <c r="C54" s="130" t="s">
        <v>72</v>
      </c>
      <c r="D54" s="130" t="s">
        <v>91</v>
      </c>
      <c r="E54" s="111"/>
      <c r="F54" s="111"/>
      <c r="G54" s="111"/>
      <c r="H54" s="120">
        <v>212.3</v>
      </c>
      <c r="I54" s="120">
        <f t="shared" ref="I54:J57" si="6">I55</f>
        <v>0</v>
      </c>
      <c r="J54" s="120">
        <f t="shared" si="6"/>
        <v>212.3</v>
      </c>
    </row>
    <row r="55" spans="1:10" ht="28.5" customHeight="1">
      <c r="A55" s="122"/>
      <c r="B55" s="76" t="s">
        <v>220</v>
      </c>
      <c r="C55" s="111" t="s">
        <v>72</v>
      </c>
      <c r="D55" s="111" t="s">
        <v>91</v>
      </c>
      <c r="E55" s="111" t="s">
        <v>95</v>
      </c>
      <c r="F55" s="111"/>
      <c r="G55" s="111"/>
      <c r="H55" s="112">
        <v>212.3</v>
      </c>
      <c r="I55" s="112">
        <f t="shared" si="6"/>
        <v>0</v>
      </c>
      <c r="J55" s="112">
        <f t="shared" si="6"/>
        <v>212.3</v>
      </c>
    </row>
    <row r="56" spans="1:10" ht="45.75" customHeight="1">
      <c r="A56" s="122"/>
      <c r="B56" s="131" t="s">
        <v>368</v>
      </c>
      <c r="C56" s="111" t="s">
        <v>72</v>
      </c>
      <c r="D56" s="111" t="s">
        <v>91</v>
      </c>
      <c r="E56" s="111" t="s">
        <v>95</v>
      </c>
      <c r="F56" s="111" t="s">
        <v>228</v>
      </c>
      <c r="G56" s="111"/>
      <c r="H56" s="112">
        <v>212.3</v>
      </c>
      <c r="I56" s="112">
        <f t="shared" si="6"/>
        <v>0</v>
      </c>
      <c r="J56" s="112">
        <f t="shared" si="6"/>
        <v>212.3</v>
      </c>
    </row>
    <row r="57" spans="1:10" ht="62.25" customHeight="1">
      <c r="A57" s="122"/>
      <c r="B57" s="144" t="s">
        <v>366</v>
      </c>
      <c r="C57" s="55" t="s">
        <v>72</v>
      </c>
      <c r="D57" s="55" t="s">
        <v>91</v>
      </c>
      <c r="E57" s="55" t="s">
        <v>95</v>
      </c>
      <c r="F57" s="101" t="s">
        <v>231</v>
      </c>
      <c r="G57" s="111"/>
      <c r="H57" s="112">
        <v>212.3</v>
      </c>
      <c r="I57" s="112">
        <f t="shared" si="6"/>
        <v>0</v>
      </c>
      <c r="J57" s="112">
        <f t="shared" si="6"/>
        <v>212.3</v>
      </c>
    </row>
    <row r="58" spans="1:10" ht="51.75" customHeight="1">
      <c r="A58" s="122"/>
      <c r="B58" s="144" t="s">
        <v>360</v>
      </c>
      <c r="C58" s="55" t="s">
        <v>72</v>
      </c>
      <c r="D58" s="55" t="s">
        <v>91</v>
      </c>
      <c r="E58" s="55" t="s">
        <v>95</v>
      </c>
      <c r="F58" s="101" t="s">
        <v>232</v>
      </c>
      <c r="G58" s="111"/>
      <c r="H58" s="112">
        <v>212.3</v>
      </c>
      <c r="I58" s="112">
        <f>I59+I60</f>
        <v>0</v>
      </c>
      <c r="J58" s="112">
        <f>J59+J60</f>
        <v>212.3</v>
      </c>
    </row>
    <row r="59" spans="1:10" ht="36" customHeight="1">
      <c r="A59" s="122"/>
      <c r="B59" s="170" t="s">
        <v>248</v>
      </c>
      <c r="C59" s="55" t="s">
        <v>72</v>
      </c>
      <c r="D59" s="55" t="s">
        <v>91</v>
      </c>
      <c r="E59" s="55" t="s">
        <v>95</v>
      </c>
      <c r="F59" s="101" t="s">
        <v>232</v>
      </c>
      <c r="G59" s="111" t="s">
        <v>108</v>
      </c>
      <c r="H59" s="112">
        <v>163.06</v>
      </c>
      <c r="I59" s="112">
        <v>0</v>
      </c>
      <c r="J59" s="112">
        <f>H59+I59</f>
        <v>163.06</v>
      </c>
    </row>
    <row r="60" spans="1:10" ht="72.75" customHeight="1">
      <c r="A60" s="122"/>
      <c r="B60" s="114" t="s">
        <v>250</v>
      </c>
      <c r="C60" s="55" t="s">
        <v>72</v>
      </c>
      <c r="D60" s="55" t="s">
        <v>91</v>
      </c>
      <c r="E60" s="55" t="s">
        <v>95</v>
      </c>
      <c r="F60" s="101" t="s">
        <v>232</v>
      </c>
      <c r="G60" s="111" t="s">
        <v>249</v>
      </c>
      <c r="H60" s="112">
        <v>49.24</v>
      </c>
      <c r="I60" s="112">
        <v>0</v>
      </c>
      <c r="J60" s="112">
        <f>H60+I60</f>
        <v>49.24</v>
      </c>
    </row>
    <row r="61" spans="1:10" s="27" customFormat="1" ht="18.75">
      <c r="A61" s="122" t="s">
        <v>116</v>
      </c>
      <c r="B61" s="121" t="s">
        <v>96</v>
      </c>
      <c r="C61" s="119" t="s">
        <v>72</v>
      </c>
      <c r="D61" s="119" t="s">
        <v>97</v>
      </c>
      <c r="E61" s="119"/>
      <c r="F61" s="119"/>
      <c r="G61" s="119"/>
      <c r="H61" s="120">
        <v>546.02</v>
      </c>
      <c r="I61" s="120">
        <f>I62+I69</f>
        <v>663.9</v>
      </c>
      <c r="J61" s="120">
        <f>J62+J69</f>
        <v>1209.9199999999998</v>
      </c>
    </row>
    <row r="62" spans="1:10" ht="19.5">
      <c r="A62" s="124"/>
      <c r="B62" s="113" t="s">
        <v>40</v>
      </c>
      <c r="C62" s="111" t="s">
        <v>72</v>
      </c>
      <c r="D62" s="111" t="s">
        <v>97</v>
      </c>
      <c r="E62" s="111" t="s">
        <v>92</v>
      </c>
      <c r="F62" s="111"/>
      <c r="G62" s="111"/>
      <c r="H62" s="112">
        <v>370.17</v>
      </c>
      <c r="I62" s="112">
        <f t="shared" ref="I62:J64" si="7">I63</f>
        <v>663.9</v>
      </c>
      <c r="J62" s="112">
        <f t="shared" si="7"/>
        <v>1034.07</v>
      </c>
    </row>
    <row r="63" spans="1:10" ht="39" customHeight="1">
      <c r="A63" s="124"/>
      <c r="B63" s="131" t="s">
        <v>368</v>
      </c>
      <c r="C63" s="111" t="s">
        <v>72</v>
      </c>
      <c r="D63" s="111" t="s">
        <v>97</v>
      </c>
      <c r="E63" s="111" t="s">
        <v>92</v>
      </c>
      <c r="F63" s="111" t="s">
        <v>228</v>
      </c>
      <c r="G63" s="111"/>
      <c r="H63" s="112">
        <v>370.17</v>
      </c>
      <c r="I63" s="112">
        <f t="shared" si="7"/>
        <v>663.9</v>
      </c>
      <c r="J63" s="112">
        <f t="shared" si="7"/>
        <v>1034.07</v>
      </c>
    </row>
    <row r="64" spans="1:10" ht="37.5">
      <c r="A64" s="124"/>
      <c r="B64" s="131" t="s">
        <v>363</v>
      </c>
      <c r="C64" s="111" t="s">
        <v>72</v>
      </c>
      <c r="D64" s="111" t="s">
        <v>97</v>
      </c>
      <c r="E64" s="111" t="s">
        <v>92</v>
      </c>
      <c r="F64" s="111" t="s">
        <v>225</v>
      </c>
      <c r="G64" s="111"/>
      <c r="H64" s="112">
        <v>370.17</v>
      </c>
      <c r="I64" s="112">
        <f t="shared" si="7"/>
        <v>663.9</v>
      </c>
      <c r="J64" s="112">
        <f t="shared" si="7"/>
        <v>1034.07</v>
      </c>
    </row>
    <row r="65" spans="1:11" ht="24.75" customHeight="1">
      <c r="A65" s="125"/>
      <c r="B65" s="113" t="s">
        <v>353</v>
      </c>
      <c r="C65" s="111" t="s">
        <v>72</v>
      </c>
      <c r="D65" s="111" t="s">
        <v>97</v>
      </c>
      <c r="E65" s="111" t="s">
        <v>92</v>
      </c>
      <c r="F65" s="111" t="s">
        <v>227</v>
      </c>
      <c r="G65" s="111"/>
      <c r="H65" s="112">
        <v>370.17</v>
      </c>
      <c r="I65" s="112">
        <f>I66+I67+I68</f>
        <v>663.9</v>
      </c>
      <c r="J65" s="112">
        <f>J66+J67+J68</f>
        <v>1034.07</v>
      </c>
    </row>
    <row r="66" spans="1:11" ht="43.5" customHeight="1">
      <c r="A66" s="125"/>
      <c r="B66" s="117" t="s">
        <v>2</v>
      </c>
      <c r="C66" s="111" t="s">
        <v>72</v>
      </c>
      <c r="D66" s="111" t="s">
        <v>97</v>
      </c>
      <c r="E66" s="111" t="s">
        <v>92</v>
      </c>
      <c r="F66" s="111" t="s">
        <v>227</v>
      </c>
      <c r="G66" s="111">
        <v>244</v>
      </c>
      <c r="H66" s="104">
        <v>310.02</v>
      </c>
      <c r="I66" s="112">
        <f>529.31+36.65</f>
        <v>565.95999999999992</v>
      </c>
      <c r="J66" s="112">
        <f>H66+I66</f>
        <v>875.9799999999999</v>
      </c>
    </row>
    <row r="67" spans="1:11" ht="31.5" customHeight="1">
      <c r="A67" s="125"/>
      <c r="B67" s="75" t="s">
        <v>113</v>
      </c>
      <c r="C67" s="78" t="s">
        <v>72</v>
      </c>
      <c r="D67" s="116" t="s">
        <v>97</v>
      </c>
      <c r="E67" s="116" t="s">
        <v>92</v>
      </c>
      <c r="F67" s="111" t="s">
        <v>227</v>
      </c>
      <c r="G67" s="116" t="s">
        <v>118</v>
      </c>
      <c r="H67" s="112">
        <v>60.15</v>
      </c>
      <c r="I67" s="79">
        <v>49.35</v>
      </c>
      <c r="J67" s="112">
        <f>H67+I67</f>
        <v>109.5</v>
      </c>
    </row>
    <row r="68" spans="1:11" ht="31.5" customHeight="1">
      <c r="A68" s="125"/>
      <c r="B68" s="75" t="s">
        <v>114</v>
      </c>
      <c r="C68" s="78"/>
      <c r="D68" s="116" t="s">
        <v>97</v>
      </c>
      <c r="E68" s="116" t="s">
        <v>92</v>
      </c>
      <c r="F68" s="111" t="s">
        <v>227</v>
      </c>
      <c r="G68" s="116" t="s">
        <v>11</v>
      </c>
      <c r="H68" s="112">
        <v>0</v>
      </c>
      <c r="I68" s="79">
        <v>48.59</v>
      </c>
      <c r="J68" s="112">
        <f>H68+I68</f>
        <v>48.59</v>
      </c>
    </row>
    <row r="69" spans="1:11" ht="37.5" customHeight="1">
      <c r="A69" s="125"/>
      <c r="B69" s="75" t="s">
        <v>300</v>
      </c>
      <c r="C69" s="78" t="s">
        <v>72</v>
      </c>
      <c r="D69" s="116" t="s">
        <v>97</v>
      </c>
      <c r="E69" s="116" t="s">
        <v>97</v>
      </c>
      <c r="F69" s="111"/>
      <c r="G69" s="116"/>
      <c r="H69" s="112">
        <v>175.85</v>
      </c>
      <c r="I69" s="112">
        <f>I70</f>
        <v>0</v>
      </c>
      <c r="J69" s="112">
        <f>J70</f>
        <v>175.85</v>
      </c>
    </row>
    <row r="70" spans="1:11" ht="31.5" customHeight="1">
      <c r="A70" s="125"/>
      <c r="B70" s="75" t="s">
        <v>353</v>
      </c>
      <c r="C70" s="78" t="s">
        <v>72</v>
      </c>
      <c r="D70" s="116" t="s">
        <v>97</v>
      </c>
      <c r="E70" s="116" t="s">
        <v>97</v>
      </c>
      <c r="F70" s="111" t="s">
        <v>227</v>
      </c>
      <c r="G70" s="116"/>
      <c r="H70" s="112">
        <v>175.85</v>
      </c>
      <c r="I70" s="112">
        <f>I71+I72</f>
        <v>0</v>
      </c>
      <c r="J70" s="112">
        <f>J71+J72</f>
        <v>175.85</v>
      </c>
    </row>
    <row r="71" spans="1:11" ht="28.5" customHeight="1">
      <c r="A71" s="125"/>
      <c r="B71" s="170" t="s">
        <v>248</v>
      </c>
      <c r="C71" s="111" t="s">
        <v>72</v>
      </c>
      <c r="D71" s="111" t="s">
        <v>97</v>
      </c>
      <c r="E71" s="111" t="s">
        <v>97</v>
      </c>
      <c r="F71" s="111" t="s">
        <v>227</v>
      </c>
      <c r="G71" s="111" t="s">
        <v>108</v>
      </c>
      <c r="H71" s="112">
        <v>135.06</v>
      </c>
      <c r="I71" s="112">
        <v>0</v>
      </c>
      <c r="J71" s="112">
        <f>H71+I71</f>
        <v>135.06</v>
      </c>
    </row>
    <row r="72" spans="1:11" ht="81.75" customHeight="1">
      <c r="A72" s="125"/>
      <c r="B72" s="114" t="s">
        <v>250</v>
      </c>
      <c r="C72" s="111" t="s">
        <v>72</v>
      </c>
      <c r="D72" s="111" t="s">
        <v>97</v>
      </c>
      <c r="E72" s="111" t="s">
        <v>97</v>
      </c>
      <c r="F72" s="111" t="s">
        <v>227</v>
      </c>
      <c r="G72" s="111" t="s">
        <v>249</v>
      </c>
      <c r="H72" s="112">
        <v>40.79</v>
      </c>
      <c r="I72" s="112">
        <v>0</v>
      </c>
      <c r="J72" s="112">
        <f>H72+I72</f>
        <v>40.79</v>
      </c>
    </row>
    <row r="73" spans="1:11" s="27" customFormat="1" ht="23.25" customHeight="1">
      <c r="A73" s="122" t="s">
        <v>119</v>
      </c>
      <c r="B73" s="108" t="s">
        <v>7</v>
      </c>
      <c r="C73" s="84" t="s">
        <v>72</v>
      </c>
      <c r="D73" s="115" t="s">
        <v>8</v>
      </c>
      <c r="E73" s="115"/>
      <c r="F73" s="115"/>
      <c r="G73" s="115"/>
      <c r="H73" s="94">
        <v>173.34</v>
      </c>
      <c r="I73" s="94">
        <f t="shared" ref="I73:J76" si="8">I74</f>
        <v>60</v>
      </c>
      <c r="J73" s="94">
        <f>J74</f>
        <v>233.34</v>
      </c>
    </row>
    <row r="74" spans="1:11" ht="22.5" customHeight="1">
      <c r="A74" s="125"/>
      <c r="B74" s="75" t="s">
        <v>9</v>
      </c>
      <c r="C74" s="78" t="s">
        <v>72</v>
      </c>
      <c r="D74" s="116" t="s">
        <v>8</v>
      </c>
      <c r="E74" s="116" t="s">
        <v>8</v>
      </c>
      <c r="F74" s="116"/>
      <c r="G74" s="116"/>
      <c r="H74" s="79">
        <v>173.34</v>
      </c>
      <c r="I74" s="79">
        <f t="shared" si="8"/>
        <v>60</v>
      </c>
      <c r="J74" s="79">
        <f t="shared" si="8"/>
        <v>233.34</v>
      </c>
    </row>
    <row r="75" spans="1:11" ht="48.75" customHeight="1">
      <c r="A75" s="125"/>
      <c r="B75" s="131" t="s">
        <v>368</v>
      </c>
      <c r="C75" s="111" t="s">
        <v>72</v>
      </c>
      <c r="D75" s="111" t="s">
        <v>8</v>
      </c>
      <c r="E75" s="111" t="s">
        <v>8</v>
      </c>
      <c r="F75" s="111" t="s">
        <v>228</v>
      </c>
      <c r="G75" s="116"/>
      <c r="H75" s="112">
        <v>173.34</v>
      </c>
      <c r="I75" s="112">
        <f t="shared" si="8"/>
        <v>60</v>
      </c>
      <c r="J75" s="112">
        <f t="shared" si="8"/>
        <v>233.34</v>
      </c>
      <c r="K75" s="27"/>
    </row>
    <row r="76" spans="1:11" ht="51" customHeight="1">
      <c r="A76" s="125"/>
      <c r="B76" s="131" t="s">
        <v>205</v>
      </c>
      <c r="C76" s="78" t="s">
        <v>72</v>
      </c>
      <c r="D76" s="116" t="s">
        <v>8</v>
      </c>
      <c r="E76" s="116" t="s">
        <v>8</v>
      </c>
      <c r="F76" s="111" t="s">
        <v>233</v>
      </c>
      <c r="G76" s="116"/>
      <c r="H76" s="112">
        <v>173.34</v>
      </c>
      <c r="I76" s="112">
        <f t="shared" si="8"/>
        <v>60</v>
      </c>
      <c r="J76" s="112">
        <f t="shared" si="8"/>
        <v>233.34</v>
      </c>
    </row>
    <row r="77" spans="1:11" ht="30.75" customHeight="1">
      <c r="A77" s="125"/>
      <c r="B77" s="75" t="s">
        <v>359</v>
      </c>
      <c r="C77" s="78" t="s">
        <v>72</v>
      </c>
      <c r="D77" s="116" t="s">
        <v>8</v>
      </c>
      <c r="E77" s="116" t="s">
        <v>8</v>
      </c>
      <c r="F77" s="111" t="s">
        <v>234</v>
      </c>
      <c r="G77" s="116"/>
      <c r="H77" s="112">
        <v>173.34</v>
      </c>
      <c r="I77" s="112">
        <f>I78+I79+I80</f>
        <v>60</v>
      </c>
      <c r="J77" s="112">
        <f>J78+J79+J80</f>
        <v>233.34</v>
      </c>
      <c r="K77" s="27"/>
    </row>
    <row r="78" spans="1:11" ht="42" customHeight="1">
      <c r="A78" s="125"/>
      <c r="B78" s="117" t="s">
        <v>2</v>
      </c>
      <c r="C78" s="78" t="s">
        <v>72</v>
      </c>
      <c r="D78" s="116" t="s">
        <v>8</v>
      </c>
      <c r="E78" s="116" t="s">
        <v>8</v>
      </c>
      <c r="F78" s="111" t="s">
        <v>234</v>
      </c>
      <c r="G78" s="116" t="s">
        <v>117</v>
      </c>
      <c r="H78" s="112">
        <v>92.74</v>
      </c>
      <c r="I78" s="79">
        <v>60</v>
      </c>
      <c r="J78" s="104">
        <f>H78+I78</f>
        <v>152.74</v>
      </c>
      <c r="K78" s="27"/>
    </row>
    <row r="79" spans="1:11" ht="27" customHeight="1">
      <c r="A79" s="125"/>
      <c r="B79" s="50" t="s">
        <v>113</v>
      </c>
      <c r="C79" s="78" t="s">
        <v>72</v>
      </c>
      <c r="D79" s="116" t="s">
        <v>8</v>
      </c>
      <c r="E79" s="116" t="s">
        <v>8</v>
      </c>
      <c r="F79" s="111" t="s">
        <v>234</v>
      </c>
      <c r="G79" s="116" t="s">
        <v>118</v>
      </c>
      <c r="H79" s="112">
        <v>80.599999999999994</v>
      </c>
      <c r="I79" s="79">
        <v>0</v>
      </c>
      <c r="J79" s="112">
        <f>H79+I79</f>
        <v>80.599999999999994</v>
      </c>
    </row>
    <row r="80" spans="1:11" ht="24.75" customHeight="1">
      <c r="A80" s="125"/>
      <c r="B80" s="118" t="s">
        <v>10</v>
      </c>
      <c r="C80" s="78" t="s">
        <v>72</v>
      </c>
      <c r="D80" s="116" t="s">
        <v>8</v>
      </c>
      <c r="E80" s="116" t="s">
        <v>8</v>
      </c>
      <c r="F80" s="111" t="s">
        <v>234</v>
      </c>
      <c r="G80" s="116" t="s">
        <v>11</v>
      </c>
      <c r="H80" s="112">
        <v>0</v>
      </c>
      <c r="I80" s="79">
        <v>0</v>
      </c>
      <c r="J80" s="112">
        <f>H80+I80</f>
        <v>0</v>
      </c>
      <c r="K80" s="27"/>
    </row>
    <row r="81" spans="1:11" s="27" customFormat="1" ht="18.75">
      <c r="A81" s="122" t="s">
        <v>120</v>
      </c>
      <c r="B81" s="121" t="s">
        <v>121</v>
      </c>
      <c r="C81" s="119" t="s">
        <v>72</v>
      </c>
      <c r="D81" s="119" t="s">
        <v>100</v>
      </c>
      <c r="E81" s="119"/>
      <c r="F81" s="119"/>
      <c r="G81" s="119"/>
      <c r="H81" s="120">
        <v>2429.87</v>
      </c>
      <c r="I81" s="120">
        <f t="shared" ref="I81:J84" si="9">I82</f>
        <v>155</v>
      </c>
      <c r="J81" s="120">
        <f t="shared" si="9"/>
        <v>2584.87</v>
      </c>
    </row>
    <row r="82" spans="1:11" ht="18.75">
      <c r="A82" s="122"/>
      <c r="B82" s="113" t="s">
        <v>39</v>
      </c>
      <c r="C82" s="111" t="s">
        <v>72</v>
      </c>
      <c r="D82" s="111" t="s">
        <v>100</v>
      </c>
      <c r="E82" s="111" t="s">
        <v>87</v>
      </c>
      <c r="F82" s="111"/>
      <c r="G82" s="111"/>
      <c r="H82" s="112">
        <v>2429.87</v>
      </c>
      <c r="I82" s="112">
        <f t="shared" si="9"/>
        <v>155</v>
      </c>
      <c r="J82" s="112">
        <f t="shared" si="9"/>
        <v>2584.87</v>
      </c>
    </row>
    <row r="83" spans="1:11" ht="40.5" customHeight="1">
      <c r="A83" s="122"/>
      <c r="B83" s="131" t="s">
        <v>368</v>
      </c>
      <c r="C83" s="111" t="s">
        <v>72</v>
      </c>
      <c r="D83" s="111" t="s">
        <v>100</v>
      </c>
      <c r="E83" s="111" t="s">
        <v>87</v>
      </c>
      <c r="F83" s="111" t="s">
        <v>228</v>
      </c>
      <c r="G83" s="111"/>
      <c r="H83" s="112">
        <v>2429.87</v>
      </c>
      <c r="I83" s="112">
        <f t="shared" si="9"/>
        <v>155</v>
      </c>
      <c r="J83" s="112">
        <f t="shared" si="9"/>
        <v>2584.87</v>
      </c>
      <c r="K83" s="27"/>
    </row>
    <row r="84" spans="1:11" ht="45" customHeight="1">
      <c r="A84" s="122"/>
      <c r="B84" s="131" t="s">
        <v>364</v>
      </c>
      <c r="C84" s="111" t="s">
        <v>72</v>
      </c>
      <c r="D84" s="111" t="s">
        <v>100</v>
      </c>
      <c r="E84" s="111" t="s">
        <v>87</v>
      </c>
      <c r="F84" s="111" t="s">
        <v>233</v>
      </c>
      <c r="G84" s="111"/>
      <c r="H84" s="112">
        <v>2429.87</v>
      </c>
      <c r="I84" s="112">
        <f t="shared" si="9"/>
        <v>155</v>
      </c>
      <c r="J84" s="112">
        <f t="shared" si="9"/>
        <v>2584.87</v>
      </c>
    </row>
    <row r="85" spans="1:11" ht="30" customHeight="1">
      <c r="A85" s="124"/>
      <c r="B85" s="113" t="s">
        <v>369</v>
      </c>
      <c r="C85" s="111" t="s">
        <v>72</v>
      </c>
      <c r="D85" s="111" t="s">
        <v>100</v>
      </c>
      <c r="E85" s="111" t="s">
        <v>87</v>
      </c>
      <c r="F85" s="111" t="s">
        <v>235</v>
      </c>
      <c r="G85" s="111"/>
      <c r="H85" s="112">
        <v>2429.87</v>
      </c>
      <c r="I85" s="112">
        <f>I86+I88</f>
        <v>155</v>
      </c>
      <c r="J85" s="112">
        <f>J86+J88</f>
        <v>2584.87</v>
      </c>
      <c r="K85" s="27"/>
    </row>
    <row r="86" spans="1:11" ht="60.75" customHeight="1">
      <c r="A86" s="114"/>
      <c r="B86" s="117" t="s">
        <v>420</v>
      </c>
      <c r="C86" s="111" t="s">
        <v>72</v>
      </c>
      <c r="D86" s="111" t="s">
        <v>100</v>
      </c>
      <c r="E86" s="111" t="s">
        <v>87</v>
      </c>
      <c r="F86" s="111" t="s">
        <v>235</v>
      </c>
      <c r="G86" s="111" t="s">
        <v>12</v>
      </c>
      <c r="H86" s="112">
        <v>2429.87</v>
      </c>
      <c r="I86" s="112">
        <v>0</v>
      </c>
      <c r="J86" s="112">
        <f>H86+I86</f>
        <v>2429.87</v>
      </c>
    </row>
    <row r="87" spans="1:11" ht="62.25" customHeight="1">
      <c r="A87" s="114"/>
      <c r="B87" s="117" t="s">
        <v>418</v>
      </c>
      <c r="C87" s="111" t="s">
        <v>72</v>
      </c>
      <c r="D87" s="111" t="s">
        <v>100</v>
      </c>
      <c r="E87" s="111" t="s">
        <v>87</v>
      </c>
      <c r="F87" s="111" t="s">
        <v>416</v>
      </c>
      <c r="G87" s="111"/>
      <c r="H87" s="112">
        <f>H88</f>
        <v>0</v>
      </c>
      <c r="I87" s="112">
        <f>I88</f>
        <v>155</v>
      </c>
      <c r="J87" s="112">
        <f>J88</f>
        <v>155</v>
      </c>
    </row>
    <row r="88" spans="1:11" ht="57.75" customHeight="1">
      <c r="A88" s="114"/>
      <c r="B88" s="117" t="s">
        <v>419</v>
      </c>
      <c r="C88" s="111" t="s">
        <v>72</v>
      </c>
      <c r="D88" s="111" t="s">
        <v>100</v>
      </c>
      <c r="E88" s="111" t="s">
        <v>87</v>
      </c>
      <c r="F88" s="111" t="s">
        <v>416</v>
      </c>
      <c r="G88" s="111" t="s">
        <v>12</v>
      </c>
      <c r="H88" s="112">
        <v>0</v>
      </c>
      <c r="I88" s="112">
        <v>155</v>
      </c>
      <c r="J88" s="112">
        <f>H88+I88</f>
        <v>155</v>
      </c>
    </row>
    <row r="89" spans="1:11" ht="38.25" customHeight="1">
      <c r="A89" s="114"/>
      <c r="B89" s="318" t="s">
        <v>380</v>
      </c>
      <c r="C89" s="319">
        <v>801</v>
      </c>
      <c r="D89" s="119" t="s">
        <v>197</v>
      </c>
      <c r="E89" s="119"/>
      <c r="F89" s="119"/>
      <c r="G89" s="119"/>
      <c r="H89" s="112">
        <f t="shared" ref="H89:J92" si="10">H90</f>
        <v>0</v>
      </c>
      <c r="I89" s="112">
        <f t="shared" si="10"/>
        <v>10</v>
      </c>
      <c r="J89" s="112">
        <f t="shared" si="10"/>
        <v>10</v>
      </c>
    </row>
    <row r="90" spans="1:11" ht="38.25" customHeight="1">
      <c r="A90" s="114"/>
      <c r="B90" s="320" t="s">
        <v>381</v>
      </c>
      <c r="C90" s="321">
        <v>801</v>
      </c>
      <c r="D90" s="111" t="s">
        <v>197</v>
      </c>
      <c r="E90" s="111" t="s">
        <v>92</v>
      </c>
      <c r="F90" s="111"/>
      <c r="G90" s="111"/>
      <c r="H90" s="112">
        <f t="shared" si="10"/>
        <v>0</v>
      </c>
      <c r="I90" s="112">
        <f t="shared" si="10"/>
        <v>10</v>
      </c>
      <c r="J90" s="112">
        <f t="shared" si="10"/>
        <v>10</v>
      </c>
    </row>
    <row r="91" spans="1:11" ht="38.25" customHeight="1">
      <c r="A91" s="114"/>
      <c r="B91" s="320" t="s">
        <v>194</v>
      </c>
      <c r="C91" s="321">
        <v>801</v>
      </c>
      <c r="D91" s="111" t="s">
        <v>197</v>
      </c>
      <c r="E91" s="111" t="s">
        <v>92</v>
      </c>
      <c r="F91" s="111" t="s">
        <v>238</v>
      </c>
      <c r="G91" s="111"/>
      <c r="H91" s="112">
        <f t="shared" si="10"/>
        <v>0</v>
      </c>
      <c r="I91" s="112">
        <f t="shared" si="10"/>
        <v>10</v>
      </c>
      <c r="J91" s="112">
        <f t="shared" si="10"/>
        <v>10</v>
      </c>
    </row>
    <row r="92" spans="1:11" ht="38.25" customHeight="1">
      <c r="A92" s="114"/>
      <c r="B92" s="320" t="s">
        <v>382</v>
      </c>
      <c r="C92" s="321">
        <v>801</v>
      </c>
      <c r="D92" s="111" t="s">
        <v>197</v>
      </c>
      <c r="E92" s="111" t="s">
        <v>92</v>
      </c>
      <c r="F92" s="111" t="s">
        <v>383</v>
      </c>
      <c r="G92" s="111"/>
      <c r="H92" s="112">
        <f t="shared" si="10"/>
        <v>0</v>
      </c>
      <c r="I92" s="112">
        <f t="shared" si="10"/>
        <v>10</v>
      </c>
      <c r="J92" s="112">
        <f t="shared" si="10"/>
        <v>10</v>
      </c>
    </row>
    <row r="93" spans="1:11" ht="38.25" customHeight="1">
      <c r="A93" s="114"/>
      <c r="B93" s="117" t="s">
        <v>384</v>
      </c>
      <c r="C93" s="321">
        <v>801</v>
      </c>
      <c r="D93" s="111" t="s">
        <v>197</v>
      </c>
      <c r="E93" s="111" t="s">
        <v>92</v>
      </c>
      <c r="F93" s="111" t="s">
        <v>383</v>
      </c>
      <c r="G93" s="111" t="s">
        <v>385</v>
      </c>
      <c r="H93" s="112">
        <v>0</v>
      </c>
      <c r="I93" s="112">
        <v>10</v>
      </c>
      <c r="J93" s="112">
        <f>H93+I93</f>
        <v>10</v>
      </c>
    </row>
    <row r="94" spans="1:11" ht="27.75" customHeight="1">
      <c r="A94" s="122" t="s">
        <v>13</v>
      </c>
      <c r="B94" s="109" t="s">
        <v>199</v>
      </c>
      <c r="C94" s="130" t="s">
        <v>72</v>
      </c>
      <c r="D94" s="132" t="s">
        <v>103</v>
      </c>
      <c r="E94" s="132"/>
      <c r="F94" s="132"/>
      <c r="G94" s="132"/>
      <c r="H94" s="120">
        <v>177.7</v>
      </c>
      <c r="I94" s="120">
        <f t="shared" ref="I94:J97" si="11">I95</f>
        <v>0</v>
      </c>
      <c r="J94" s="120">
        <f t="shared" si="11"/>
        <v>177.7</v>
      </c>
    </row>
    <row r="95" spans="1:11" ht="29.25" customHeight="1">
      <c r="A95" s="114"/>
      <c r="B95" s="145" t="s">
        <v>61</v>
      </c>
      <c r="C95" s="111" t="s">
        <v>72</v>
      </c>
      <c r="D95" s="111" t="s">
        <v>103</v>
      </c>
      <c r="E95" s="111" t="s">
        <v>97</v>
      </c>
      <c r="F95" s="111"/>
      <c r="G95" s="111"/>
      <c r="H95" s="112">
        <v>177.7</v>
      </c>
      <c r="I95" s="112">
        <f t="shared" si="11"/>
        <v>0</v>
      </c>
      <c r="J95" s="112">
        <f t="shared" si="11"/>
        <v>177.7</v>
      </c>
    </row>
    <row r="96" spans="1:11" ht="44.25" customHeight="1">
      <c r="A96" s="114"/>
      <c r="B96" s="131" t="s">
        <v>368</v>
      </c>
      <c r="C96" s="111" t="s">
        <v>72</v>
      </c>
      <c r="D96" s="111" t="s">
        <v>103</v>
      </c>
      <c r="E96" s="111" t="s">
        <v>97</v>
      </c>
      <c r="F96" s="111" t="s">
        <v>228</v>
      </c>
      <c r="G96" s="111"/>
      <c r="H96" s="112">
        <v>177.7</v>
      </c>
      <c r="I96" s="112">
        <f t="shared" si="11"/>
        <v>0</v>
      </c>
      <c r="J96" s="112">
        <f t="shared" si="11"/>
        <v>177.7</v>
      </c>
    </row>
    <row r="97" spans="1:11" ht="44.25" customHeight="1">
      <c r="A97" s="114"/>
      <c r="B97" s="131" t="s">
        <v>364</v>
      </c>
      <c r="C97" s="111" t="s">
        <v>72</v>
      </c>
      <c r="D97" s="111" t="s">
        <v>103</v>
      </c>
      <c r="E97" s="111" t="s">
        <v>97</v>
      </c>
      <c r="F97" s="111" t="s">
        <v>233</v>
      </c>
      <c r="G97" s="111"/>
      <c r="H97" s="112">
        <v>177.7</v>
      </c>
      <c r="I97" s="112">
        <f t="shared" si="11"/>
        <v>0</v>
      </c>
      <c r="J97" s="112">
        <f t="shared" si="11"/>
        <v>177.7</v>
      </c>
    </row>
    <row r="98" spans="1:11" ht="26.25" customHeight="1">
      <c r="A98" s="125"/>
      <c r="B98" s="75" t="s">
        <v>359</v>
      </c>
      <c r="C98" s="78" t="s">
        <v>72</v>
      </c>
      <c r="D98" s="116" t="s">
        <v>103</v>
      </c>
      <c r="E98" s="116" t="s">
        <v>97</v>
      </c>
      <c r="F98" s="111" t="s">
        <v>234</v>
      </c>
      <c r="G98" s="116"/>
      <c r="H98" s="112">
        <v>177.7</v>
      </c>
      <c r="I98" s="112">
        <f>I99+I100</f>
        <v>0</v>
      </c>
      <c r="J98" s="112">
        <f>J99+J100</f>
        <v>177.7</v>
      </c>
      <c r="K98" s="27"/>
    </row>
    <row r="99" spans="1:11" ht="27" customHeight="1">
      <c r="A99" s="125"/>
      <c r="B99" s="95" t="s">
        <v>248</v>
      </c>
      <c r="C99" s="78" t="s">
        <v>72</v>
      </c>
      <c r="D99" s="116" t="s">
        <v>103</v>
      </c>
      <c r="E99" s="116" t="s">
        <v>97</v>
      </c>
      <c r="F99" s="111" t="s">
        <v>234</v>
      </c>
      <c r="G99" s="116" t="s">
        <v>108</v>
      </c>
      <c r="H99" s="112">
        <v>136.47999999999999</v>
      </c>
      <c r="I99" s="79">
        <v>0</v>
      </c>
      <c r="J99" s="112">
        <f>H99+I99</f>
        <v>136.47999999999999</v>
      </c>
    </row>
    <row r="100" spans="1:11" ht="62.25" customHeight="1">
      <c r="A100" s="125"/>
      <c r="B100" s="114" t="s">
        <v>250</v>
      </c>
      <c r="C100" s="78" t="s">
        <v>72</v>
      </c>
      <c r="D100" s="116" t="s">
        <v>103</v>
      </c>
      <c r="E100" s="116" t="s">
        <v>97</v>
      </c>
      <c r="F100" s="111" t="s">
        <v>234</v>
      </c>
      <c r="G100" s="116" t="s">
        <v>249</v>
      </c>
      <c r="H100" s="112">
        <v>41.22</v>
      </c>
      <c r="I100" s="79">
        <v>0</v>
      </c>
      <c r="J100" s="112">
        <f>H100+I100</f>
        <v>41.22</v>
      </c>
    </row>
    <row r="101" spans="1:11" ht="33" customHeight="1">
      <c r="A101" s="402" t="s">
        <v>38</v>
      </c>
      <c r="B101" s="402"/>
      <c r="C101" s="402"/>
      <c r="D101" s="402"/>
      <c r="E101" s="402"/>
      <c r="F101" s="402"/>
      <c r="G101" s="137"/>
      <c r="H101" s="137">
        <v>6844.4470000000001</v>
      </c>
      <c r="I101" s="137">
        <f>I9</f>
        <v>2418.02</v>
      </c>
      <c r="J101" s="137">
        <f>J9</f>
        <v>9262.4670000000006</v>
      </c>
    </row>
    <row r="105" spans="1:11" ht="18.75">
      <c r="J105" s="272"/>
    </row>
    <row r="106" spans="1:11" ht="18.75">
      <c r="J106" s="272"/>
    </row>
  </sheetData>
  <mergeCells count="11">
    <mergeCell ref="A101:F101"/>
    <mergeCell ref="A6:A7"/>
    <mergeCell ref="B6:B7"/>
    <mergeCell ref="C6:G6"/>
    <mergeCell ref="H6:H7"/>
    <mergeCell ref="G1:J1"/>
    <mergeCell ref="G2:J2"/>
    <mergeCell ref="A4:J4"/>
    <mergeCell ref="G5:J5"/>
    <mergeCell ref="J6:J7"/>
    <mergeCell ref="I6:I7"/>
  </mergeCells>
  <phoneticPr fontId="4" type="noConversion"/>
  <pageMargins left="0.98425196850393704" right="0.35433070866141736" top="0.78740157480314965" bottom="0.78740157480314965" header="0.51181102362204722" footer="0.51181102362204722"/>
  <pageSetup paperSize="9" scale="38" orientation="portrait" r:id="rId1"/>
  <headerFooter alignWithMargins="0"/>
  <rowBreaks count="1" manualBreakCount="1">
    <brk id="5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95"/>
  <sheetViews>
    <sheetView view="pageBreakPreview" zoomScale="75" zoomScaleNormal="75" zoomScaleSheetLayoutView="75" workbookViewId="0">
      <selection activeCell="B89" sqref="B89"/>
    </sheetView>
  </sheetViews>
  <sheetFormatPr defaultRowHeight="12.75"/>
  <cols>
    <col min="1" max="1" width="7.140625" style="20" customWidth="1"/>
    <col min="2" max="2" width="60.5703125" style="21" customWidth="1"/>
    <col min="3" max="3" width="12.85546875" style="22" customWidth="1"/>
    <col min="4" max="4" width="11.7109375" style="22" customWidth="1"/>
    <col min="5" max="5" width="14.42578125" style="22" customWidth="1"/>
    <col min="6" max="6" width="18.7109375" style="22" customWidth="1"/>
    <col min="7" max="8" width="13.5703125" style="22" customWidth="1"/>
    <col min="9" max="9" width="15.7109375" style="22" customWidth="1"/>
    <col min="10" max="10" width="17.140625" style="23" customWidth="1"/>
    <col min="11" max="16384" width="9.140625" style="23"/>
  </cols>
  <sheetData>
    <row r="1" spans="1:10" ht="107.25" customHeight="1">
      <c r="G1" s="232"/>
      <c r="H1" s="406" t="s">
        <v>347</v>
      </c>
      <c r="I1" s="406"/>
      <c r="J1" s="406"/>
    </row>
    <row r="2" spans="1:10" ht="21.75" customHeight="1">
      <c r="G2" s="169"/>
      <c r="H2" s="169"/>
      <c r="I2" s="24"/>
    </row>
    <row r="3" spans="1:10" s="11" customFormat="1" ht="37.5" customHeight="1">
      <c r="A3" s="364" t="s">
        <v>301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s="27" customFormat="1" ht="15.75">
      <c r="A4" s="25"/>
      <c r="B4" s="25"/>
      <c r="C4" s="25"/>
      <c r="D4" s="25"/>
      <c r="E4" s="25"/>
      <c r="F4" s="26"/>
      <c r="G4" s="399"/>
      <c r="H4" s="399"/>
      <c r="I4" s="399"/>
      <c r="J4" s="233" t="s">
        <v>63</v>
      </c>
    </row>
    <row r="5" spans="1:10" s="27" customFormat="1" ht="18.75" customHeight="1">
      <c r="A5" s="403" t="s">
        <v>44</v>
      </c>
      <c r="B5" s="404" t="s">
        <v>45</v>
      </c>
      <c r="C5" s="381" t="s">
        <v>258</v>
      </c>
      <c r="D5" s="381"/>
      <c r="E5" s="381"/>
      <c r="F5" s="381"/>
      <c r="G5" s="381"/>
      <c r="H5" s="393" t="s">
        <v>282</v>
      </c>
      <c r="I5" s="393" t="s">
        <v>293</v>
      </c>
      <c r="J5" s="393" t="s">
        <v>294</v>
      </c>
    </row>
    <row r="6" spans="1:10" s="29" customFormat="1" ht="40.5" customHeight="1">
      <c r="A6" s="403"/>
      <c r="B6" s="405"/>
      <c r="C6" s="53" t="s">
        <v>259</v>
      </c>
      <c r="D6" s="55" t="s">
        <v>68</v>
      </c>
      <c r="E6" s="55" t="s">
        <v>69</v>
      </c>
      <c r="F6" s="55" t="s">
        <v>70</v>
      </c>
      <c r="G6" s="55" t="s">
        <v>71</v>
      </c>
      <c r="H6" s="394"/>
      <c r="I6" s="394"/>
      <c r="J6" s="394"/>
    </row>
    <row r="7" spans="1:10" s="27" customFormat="1" ht="18.75">
      <c r="A7" s="102">
        <v>1</v>
      </c>
      <c r="B7" s="102">
        <v>2</v>
      </c>
      <c r="C7" s="55" t="s">
        <v>46</v>
      </c>
      <c r="D7" s="55" t="s">
        <v>47</v>
      </c>
      <c r="E7" s="55" t="s">
        <v>48</v>
      </c>
      <c r="F7" s="55" t="s">
        <v>49</v>
      </c>
      <c r="G7" s="55" t="s">
        <v>50</v>
      </c>
      <c r="H7" s="55"/>
      <c r="I7" s="102">
        <v>8</v>
      </c>
      <c r="J7" s="102">
        <v>9</v>
      </c>
    </row>
    <row r="8" spans="1:10" s="27" customFormat="1" ht="42" customHeight="1">
      <c r="A8" s="122" t="s">
        <v>107</v>
      </c>
      <c r="B8" s="121" t="s">
        <v>0</v>
      </c>
      <c r="C8" s="119" t="s">
        <v>72</v>
      </c>
      <c r="D8" s="119"/>
      <c r="E8" s="119"/>
      <c r="F8" s="119"/>
      <c r="G8" s="119"/>
      <c r="H8" s="120">
        <f>H9+H31+H47+H54+H67+H77+H83+H92</f>
        <v>-1302.8600000000001</v>
      </c>
      <c r="I8" s="120">
        <f>I9+I31+I47+I54+I67+I77+I83+I92</f>
        <v>7225.9990000000007</v>
      </c>
      <c r="J8" s="120">
        <f>J9+J31+J47+J54+J67+J77+J83+J92</f>
        <v>7308.75</v>
      </c>
    </row>
    <row r="9" spans="1:10" s="27" customFormat="1" ht="28.5" customHeight="1">
      <c r="A9" s="122" t="s">
        <v>88</v>
      </c>
      <c r="B9" s="121" t="s">
        <v>86</v>
      </c>
      <c r="C9" s="119" t="s">
        <v>72</v>
      </c>
      <c r="D9" s="119" t="s">
        <v>87</v>
      </c>
      <c r="E9" s="119"/>
      <c r="F9" s="119"/>
      <c r="G9" s="119"/>
      <c r="H9" s="120">
        <f>H10+H14+H27</f>
        <v>-70.790000000000006</v>
      </c>
      <c r="I9" s="120">
        <f>I10+I14+I27</f>
        <v>3143.2190000000001</v>
      </c>
      <c r="J9" s="120">
        <f>J10+J14+J27</f>
        <v>3189.5800000000004</v>
      </c>
    </row>
    <row r="10" spans="1:10" s="27" customFormat="1" ht="56.25" customHeight="1">
      <c r="A10" s="122"/>
      <c r="B10" s="113" t="s">
        <v>195</v>
      </c>
      <c r="C10" s="111" t="s">
        <v>72</v>
      </c>
      <c r="D10" s="111" t="s">
        <v>87</v>
      </c>
      <c r="E10" s="111" t="s">
        <v>89</v>
      </c>
      <c r="F10" s="119"/>
      <c r="G10" s="119"/>
      <c r="H10" s="112">
        <f>H11</f>
        <v>68.67</v>
      </c>
      <c r="I10" s="112">
        <f>I11</f>
        <v>610.55899999999997</v>
      </c>
      <c r="J10" s="270">
        <f>J11</f>
        <v>610.55999999999995</v>
      </c>
    </row>
    <row r="11" spans="1:10" s="27" customFormat="1" ht="44.25" customHeight="1">
      <c r="A11" s="122"/>
      <c r="B11" s="76" t="s">
        <v>1</v>
      </c>
      <c r="C11" s="111" t="s">
        <v>72</v>
      </c>
      <c r="D11" s="111" t="s">
        <v>87</v>
      </c>
      <c r="E11" s="111" t="s">
        <v>89</v>
      </c>
      <c r="F11" s="111" t="s">
        <v>246</v>
      </c>
      <c r="G11" s="111"/>
      <c r="H11" s="112">
        <f>H12+H13</f>
        <v>68.67</v>
      </c>
      <c r="I11" s="112">
        <f>I12+I13</f>
        <v>610.55899999999997</v>
      </c>
      <c r="J11" s="112">
        <f>J12+J13</f>
        <v>610.55999999999995</v>
      </c>
    </row>
    <row r="12" spans="1:10" s="27" customFormat="1" ht="50.25" customHeight="1">
      <c r="A12" s="122"/>
      <c r="B12" s="170" t="s">
        <v>248</v>
      </c>
      <c r="C12" s="111" t="s">
        <v>72</v>
      </c>
      <c r="D12" s="111" t="s">
        <v>87</v>
      </c>
      <c r="E12" s="111" t="s">
        <v>89</v>
      </c>
      <c r="F12" s="111" t="s">
        <v>246</v>
      </c>
      <c r="G12" s="111" t="s">
        <v>108</v>
      </c>
      <c r="H12" s="112">
        <v>52.74</v>
      </c>
      <c r="I12" s="112">
        <v>468.93900000000002</v>
      </c>
      <c r="J12" s="270">
        <v>468.94</v>
      </c>
    </row>
    <row r="13" spans="1:10" s="27" customFormat="1" ht="94.5" customHeight="1">
      <c r="A13" s="122"/>
      <c r="B13" s="114" t="s">
        <v>250</v>
      </c>
      <c r="C13" s="111" t="s">
        <v>72</v>
      </c>
      <c r="D13" s="111" t="s">
        <v>87</v>
      </c>
      <c r="E13" s="111" t="s">
        <v>89</v>
      </c>
      <c r="F13" s="111" t="s">
        <v>246</v>
      </c>
      <c r="G13" s="111" t="s">
        <v>249</v>
      </c>
      <c r="H13" s="112">
        <v>15.93</v>
      </c>
      <c r="I13" s="112">
        <v>141.62</v>
      </c>
      <c r="J13" s="270">
        <v>141.62</v>
      </c>
    </row>
    <row r="14" spans="1:10" s="28" customFormat="1" ht="78" customHeight="1">
      <c r="A14" s="123"/>
      <c r="B14" s="99" t="s">
        <v>41</v>
      </c>
      <c r="C14" s="111" t="s">
        <v>72</v>
      </c>
      <c r="D14" s="111" t="s">
        <v>87</v>
      </c>
      <c r="E14" s="111" t="s">
        <v>91</v>
      </c>
      <c r="F14" s="111"/>
      <c r="G14" s="111"/>
      <c r="H14" s="112">
        <f t="shared" ref="H14:J16" si="0">H15</f>
        <v>-159.46</v>
      </c>
      <c r="I14" s="112">
        <f t="shared" si="0"/>
        <v>2497.6600000000003</v>
      </c>
      <c r="J14" s="270">
        <f t="shared" si="0"/>
        <v>2519.0200000000004</v>
      </c>
    </row>
    <row r="15" spans="1:10" s="28" customFormat="1" ht="48" customHeight="1">
      <c r="A15" s="123"/>
      <c r="B15" s="131" t="s">
        <v>368</v>
      </c>
      <c r="C15" s="111" t="s">
        <v>72</v>
      </c>
      <c r="D15" s="111" t="s">
        <v>87</v>
      </c>
      <c r="E15" s="111" t="s">
        <v>91</v>
      </c>
      <c r="F15" s="111" t="s">
        <v>228</v>
      </c>
      <c r="G15" s="111"/>
      <c r="H15" s="112">
        <f t="shared" si="0"/>
        <v>-159.46</v>
      </c>
      <c r="I15" s="112">
        <f t="shared" si="0"/>
        <v>2497.6600000000003</v>
      </c>
      <c r="J15" s="270">
        <f t="shared" si="0"/>
        <v>2519.0200000000004</v>
      </c>
    </row>
    <row r="16" spans="1:10" s="28" customFormat="1" ht="60" customHeight="1">
      <c r="A16" s="123"/>
      <c r="B16" s="135" t="s">
        <v>349</v>
      </c>
      <c r="C16" s="111" t="s">
        <v>72</v>
      </c>
      <c r="D16" s="111" t="s">
        <v>87</v>
      </c>
      <c r="E16" s="111" t="s">
        <v>91</v>
      </c>
      <c r="F16" s="136" t="s">
        <v>350</v>
      </c>
      <c r="G16" s="111"/>
      <c r="H16" s="112">
        <f>H17</f>
        <v>-159.46</v>
      </c>
      <c r="I16" s="112">
        <f t="shared" si="0"/>
        <v>2497.6600000000003</v>
      </c>
      <c r="J16" s="112">
        <f t="shared" si="0"/>
        <v>2519.0200000000004</v>
      </c>
    </row>
    <row r="17" spans="1:10" s="28" customFormat="1" ht="60" customHeight="1">
      <c r="A17" s="123"/>
      <c r="B17" s="131" t="s">
        <v>351</v>
      </c>
      <c r="C17" s="111" t="s">
        <v>72</v>
      </c>
      <c r="D17" s="111" t="s">
        <v>87</v>
      </c>
      <c r="E17" s="111" t="s">
        <v>91</v>
      </c>
      <c r="F17" s="136" t="s">
        <v>243</v>
      </c>
      <c r="G17" s="111"/>
      <c r="H17" s="112">
        <f>H18+H19+H20</f>
        <v>-159.46</v>
      </c>
      <c r="I17" s="112">
        <f>I18+I19+I20</f>
        <v>2497.6600000000003</v>
      </c>
      <c r="J17" s="112">
        <f>J18+J19+J20</f>
        <v>2519.0200000000004</v>
      </c>
    </row>
    <row r="18" spans="1:10" s="28" customFormat="1" ht="46.5" customHeight="1">
      <c r="A18" s="123"/>
      <c r="B18" s="170" t="s">
        <v>248</v>
      </c>
      <c r="C18" s="111" t="s">
        <v>72</v>
      </c>
      <c r="D18" s="111" t="s">
        <v>87</v>
      </c>
      <c r="E18" s="111" t="s">
        <v>91</v>
      </c>
      <c r="F18" s="136" t="s">
        <v>244</v>
      </c>
      <c r="G18" s="111" t="s">
        <v>108</v>
      </c>
      <c r="H18" s="112">
        <v>0</v>
      </c>
      <c r="I18" s="112">
        <v>1605.04</v>
      </c>
      <c r="J18" s="270">
        <v>1605.04</v>
      </c>
    </row>
    <row r="19" spans="1:10" s="28" customFormat="1" ht="105.75" customHeight="1">
      <c r="A19" s="123"/>
      <c r="B19" s="114" t="s">
        <v>250</v>
      </c>
      <c r="C19" s="111" t="s">
        <v>72</v>
      </c>
      <c r="D19" s="111" t="s">
        <v>87</v>
      </c>
      <c r="E19" s="111" t="s">
        <v>91</v>
      </c>
      <c r="F19" s="136" t="s">
        <v>244</v>
      </c>
      <c r="G19" s="111" t="s">
        <v>249</v>
      </c>
      <c r="H19" s="112">
        <v>0</v>
      </c>
      <c r="I19" s="112">
        <v>484.72</v>
      </c>
      <c r="J19" s="270">
        <v>484.72</v>
      </c>
    </row>
    <row r="20" spans="1:10" s="28" customFormat="1" ht="60" customHeight="1">
      <c r="A20" s="123"/>
      <c r="B20" s="114" t="s">
        <v>352</v>
      </c>
      <c r="C20" s="111" t="s">
        <v>72</v>
      </c>
      <c r="D20" s="111" t="s">
        <v>87</v>
      </c>
      <c r="E20" s="111" t="s">
        <v>91</v>
      </c>
      <c r="F20" s="136" t="s">
        <v>245</v>
      </c>
      <c r="G20" s="111"/>
      <c r="H20" s="112">
        <f>H21+H22+H23+H24+H25+H26</f>
        <v>-159.46</v>
      </c>
      <c r="I20" s="112">
        <f>I21+I22+I23+I24+I25+I26</f>
        <v>407.9</v>
      </c>
      <c r="J20" s="112">
        <f>J21+J22+J23+J24+J25+J26</f>
        <v>429.26</v>
      </c>
    </row>
    <row r="21" spans="1:10" s="28" customFormat="1" ht="54" customHeight="1">
      <c r="A21" s="123"/>
      <c r="B21" s="114" t="s">
        <v>109</v>
      </c>
      <c r="C21" s="111" t="s">
        <v>72</v>
      </c>
      <c r="D21" s="111" t="s">
        <v>87</v>
      </c>
      <c r="E21" s="111" t="s">
        <v>91</v>
      </c>
      <c r="F21" s="136" t="s">
        <v>245</v>
      </c>
      <c r="G21" s="111" t="s">
        <v>110</v>
      </c>
      <c r="H21" s="112">
        <v>-2.7</v>
      </c>
      <c r="I21" s="112">
        <v>2</v>
      </c>
      <c r="J21" s="270">
        <v>2</v>
      </c>
    </row>
    <row r="22" spans="1:10" s="28" customFormat="1" ht="65.25" customHeight="1">
      <c r="A22" s="123"/>
      <c r="B22" s="114" t="s">
        <v>111</v>
      </c>
      <c r="C22" s="111" t="s">
        <v>72</v>
      </c>
      <c r="D22" s="111" t="s">
        <v>87</v>
      </c>
      <c r="E22" s="111" t="s">
        <v>91</v>
      </c>
      <c r="F22" s="136" t="s">
        <v>245</v>
      </c>
      <c r="G22" s="111" t="s">
        <v>112</v>
      </c>
      <c r="H22" s="112">
        <v>-178.86</v>
      </c>
      <c r="I22" s="112">
        <v>0</v>
      </c>
      <c r="J22" s="270">
        <v>0</v>
      </c>
    </row>
    <row r="23" spans="1:10" s="28" customFormat="1" ht="59.25" customHeight="1">
      <c r="A23" s="123"/>
      <c r="B23" s="114" t="s">
        <v>2</v>
      </c>
      <c r="C23" s="111" t="s">
        <v>72</v>
      </c>
      <c r="D23" s="111" t="s">
        <v>87</v>
      </c>
      <c r="E23" s="111" t="s">
        <v>91</v>
      </c>
      <c r="F23" s="136" t="s">
        <v>245</v>
      </c>
      <c r="G23" s="111" t="s">
        <v>117</v>
      </c>
      <c r="H23" s="112">
        <v>27.81</v>
      </c>
      <c r="I23" s="112">
        <v>380</v>
      </c>
      <c r="J23" s="270">
        <v>396.36</v>
      </c>
    </row>
    <row r="24" spans="1:10" s="28" customFormat="1" ht="60.75" customHeight="1">
      <c r="A24" s="123"/>
      <c r="B24" s="114" t="s">
        <v>113</v>
      </c>
      <c r="C24" s="111" t="s">
        <v>72</v>
      </c>
      <c r="D24" s="111" t="s">
        <v>87</v>
      </c>
      <c r="E24" s="111" t="s">
        <v>91</v>
      </c>
      <c r="F24" s="136" t="s">
        <v>245</v>
      </c>
      <c r="G24" s="111">
        <v>851</v>
      </c>
      <c r="H24" s="112">
        <v>-2.71</v>
      </c>
      <c r="I24" s="112">
        <v>13.9</v>
      </c>
      <c r="J24" s="270">
        <v>13.9</v>
      </c>
    </row>
    <row r="25" spans="1:10" s="28" customFormat="1" ht="51" customHeight="1">
      <c r="A25" s="123"/>
      <c r="B25" s="114" t="s">
        <v>114</v>
      </c>
      <c r="C25" s="111" t="s">
        <v>72</v>
      </c>
      <c r="D25" s="111" t="s">
        <v>87</v>
      </c>
      <c r="E25" s="111" t="s">
        <v>91</v>
      </c>
      <c r="F25" s="136" t="s">
        <v>245</v>
      </c>
      <c r="G25" s="111">
        <v>852</v>
      </c>
      <c r="H25" s="112">
        <v>-8</v>
      </c>
      <c r="I25" s="112">
        <v>7</v>
      </c>
      <c r="J25" s="270">
        <v>7</v>
      </c>
    </row>
    <row r="26" spans="1:10" s="28" customFormat="1" ht="33" customHeight="1">
      <c r="A26" s="123"/>
      <c r="B26" s="114" t="s">
        <v>298</v>
      </c>
      <c r="C26" s="111" t="s">
        <v>72</v>
      </c>
      <c r="D26" s="111" t="s">
        <v>87</v>
      </c>
      <c r="E26" s="111" t="s">
        <v>91</v>
      </c>
      <c r="F26" s="136" t="s">
        <v>245</v>
      </c>
      <c r="G26" s="111" t="s">
        <v>299</v>
      </c>
      <c r="H26" s="112">
        <v>5</v>
      </c>
      <c r="I26" s="112">
        <v>5</v>
      </c>
      <c r="J26" s="112">
        <f>H26+I26</f>
        <v>10</v>
      </c>
    </row>
    <row r="27" spans="1:10" s="28" customFormat="1" ht="24" customHeight="1">
      <c r="A27" s="123"/>
      <c r="B27" s="99" t="s">
        <v>3</v>
      </c>
      <c r="C27" s="111" t="s">
        <v>72</v>
      </c>
      <c r="D27" s="111" t="s">
        <v>87</v>
      </c>
      <c r="E27" s="111" t="s">
        <v>103</v>
      </c>
      <c r="F27" s="111"/>
      <c r="G27" s="111"/>
      <c r="H27" s="112">
        <f t="shared" ref="H27:J29" si="1">H28</f>
        <v>20</v>
      </c>
      <c r="I27" s="112">
        <f t="shared" si="1"/>
        <v>35</v>
      </c>
      <c r="J27" s="270">
        <f t="shared" si="1"/>
        <v>60</v>
      </c>
    </row>
    <row r="28" spans="1:10" s="28" customFormat="1" ht="24" customHeight="1">
      <c r="A28" s="123"/>
      <c r="B28" s="113" t="s">
        <v>194</v>
      </c>
      <c r="C28" s="111" t="s">
        <v>72</v>
      </c>
      <c r="D28" s="111" t="s">
        <v>87</v>
      </c>
      <c r="E28" s="111" t="s">
        <v>103</v>
      </c>
      <c r="F28" s="111" t="s">
        <v>238</v>
      </c>
      <c r="G28" s="111"/>
      <c r="H28" s="112">
        <f t="shared" si="1"/>
        <v>20</v>
      </c>
      <c r="I28" s="112">
        <f t="shared" si="1"/>
        <v>35</v>
      </c>
      <c r="J28" s="270">
        <f t="shared" si="1"/>
        <v>60</v>
      </c>
    </row>
    <row r="29" spans="1:10" s="28" customFormat="1" ht="45" customHeight="1">
      <c r="A29" s="123"/>
      <c r="B29" s="133" t="s">
        <v>4</v>
      </c>
      <c r="C29" s="111" t="s">
        <v>72</v>
      </c>
      <c r="D29" s="111" t="s">
        <v>87</v>
      </c>
      <c r="E29" s="111" t="s">
        <v>103</v>
      </c>
      <c r="F29" s="111" t="s">
        <v>247</v>
      </c>
      <c r="G29" s="111"/>
      <c r="H29" s="112">
        <f t="shared" si="1"/>
        <v>20</v>
      </c>
      <c r="I29" s="112">
        <f t="shared" si="1"/>
        <v>35</v>
      </c>
      <c r="J29" s="270">
        <f t="shared" si="1"/>
        <v>60</v>
      </c>
    </row>
    <row r="30" spans="1:10" s="28" customFormat="1" ht="24" customHeight="1">
      <c r="A30" s="123"/>
      <c r="B30" s="75" t="s">
        <v>5</v>
      </c>
      <c r="C30" s="111" t="s">
        <v>72</v>
      </c>
      <c r="D30" s="111" t="s">
        <v>87</v>
      </c>
      <c r="E30" s="111" t="s">
        <v>103</v>
      </c>
      <c r="F30" s="111" t="s">
        <v>247</v>
      </c>
      <c r="G30" s="111" t="s">
        <v>6</v>
      </c>
      <c r="H30" s="112">
        <v>20</v>
      </c>
      <c r="I30" s="112">
        <v>35</v>
      </c>
      <c r="J30" s="270">
        <v>60</v>
      </c>
    </row>
    <row r="31" spans="1:10" s="27" customFormat="1" ht="37.5">
      <c r="A31" s="122" t="s">
        <v>90</v>
      </c>
      <c r="B31" s="109" t="s">
        <v>93</v>
      </c>
      <c r="C31" s="119" t="s">
        <v>72</v>
      </c>
      <c r="D31" s="119" t="s">
        <v>92</v>
      </c>
      <c r="E31" s="119"/>
      <c r="F31" s="119"/>
      <c r="G31" s="119"/>
      <c r="H31" s="120">
        <f>H32+H37+H42</f>
        <v>30</v>
      </c>
      <c r="I31" s="120">
        <f>I32+I37+I42</f>
        <v>49.8</v>
      </c>
      <c r="J31" s="120">
        <f>J32+J37+J42</f>
        <v>65</v>
      </c>
    </row>
    <row r="32" spans="1:10" s="27" customFormat="1" ht="60" customHeight="1">
      <c r="A32" s="122"/>
      <c r="B32" s="134" t="s">
        <v>218</v>
      </c>
      <c r="C32" s="111" t="s">
        <v>72</v>
      </c>
      <c r="D32" s="111" t="s">
        <v>92</v>
      </c>
      <c r="E32" s="111" t="s">
        <v>126</v>
      </c>
      <c r="F32" s="111"/>
      <c r="G32" s="111"/>
      <c r="H32" s="112">
        <f t="shared" ref="H32:J35" si="2">H33</f>
        <v>30</v>
      </c>
      <c r="I32" s="112">
        <f t="shared" si="2"/>
        <v>37.299999999999997</v>
      </c>
      <c r="J32" s="270">
        <f t="shared" si="2"/>
        <v>40</v>
      </c>
    </row>
    <row r="33" spans="1:10" s="27" customFormat="1" ht="47.25" customHeight="1">
      <c r="A33" s="122"/>
      <c r="B33" s="131" t="s">
        <v>368</v>
      </c>
      <c r="C33" s="111" t="s">
        <v>72</v>
      </c>
      <c r="D33" s="111" t="s">
        <v>92</v>
      </c>
      <c r="E33" s="111" t="s">
        <v>126</v>
      </c>
      <c r="F33" s="111" t="s">
        <v>228</v>
      </c>
      <c r="G33" s="119"/>
      <c r="H33" s="112">
        <f t="shared" si="2"/>
        <v>30</v>
      </c>
      <c r="I33" s="112">
        <f t="shared" si="2"/>
        <v>37.299999999999997</v>
      </c>
      <c r="J33" s="270">
        <f t="shared" si="2"/>
        <v>40</v>
      </c>
    </row>
    <row r="34" spans="1:10" s="27" customFormat="1" ht="56.25">
      <c r="A34" s="122"/>
      <c r="B34" s="131" t="s">
        <v>363</v>
      </c>
      <c r="C34" s="111" t="s">
        <v>72</v>
      </c>
      <c r="D34" s="111" t="s">
        <v>92</v>
      </c>
      <c r="E34" s="111" t="s">
        <v>126</v>
      </c>
      <c r="F34" s="111" t="s">
        <v>225</v>
      </c>
      <c r="G34" s="119"/>
      <c r="H34" s="112">
        <f t="shared" si="2"/>
        <v>30</v>
      </c>
      <c r="I34" s="112">
        <f t="shared" si="2"/>
        <v>37.299999999999997</v>
      </c>
      <c r="J34" s="270">
        <f t="shared" si="2"/>
        <v>40</v>
      </c>
    </row>
    <row r="35" spans="1:10" s="27" customFormat="1" ht="66" customHeight="1">
      <c r="A35" s="122"/>
      <c r="B35" s="143" t="s">
        <v>361</v>
      </c>
      <c r="C35" s="111" t="s">
        <v>72</v>
      </c>
      <c r="D35" s="111" t="s">
        <v>92</v>
      </c>
      <c r="E35" s="111" t="s">
        <v>126</v>
      </c>
      <c r="F35" s="111" t="s">
        <v>229</v>
      </c>
      <c r="G35" s="111"/>
      <c r="H35" s="112">
        <f t="shared" si="2"/>
        <v>30</v>
      </c>
      <c r="I35" s="112">
        <f t="shared" si="2"/>
        <v>37.299999999999997</v>
      </c>
      <c r="J35" s="270">
        <f t="shared" si="2"/>
        <v>40</v>
      </c>
    </row>
    <row r="36" spans="1:10" s="27" customFormat="1" ht="36" customHeight="1">
      <c r="A36" s="122"/>
      <c r="B36" s="117" t="s">
        <v>2</v>
      </c>
      <c r="C36" s="111" t="s">
        <v>72</v>
      </c>
      <c r="D36" s="111" t="s">
        <v>92</v>
      </c>
      <c r="E36" s="111" t="s">
        <v>126</v>
      </c>
      <c r="F36" s="111" t="s">
        <v>229</v>
      </c>
      <c r="G36" s="116" t="s">
        <v>117</v>
      </c>
      <c r="H36" s="79">
        <v>30</v>
      </c>
      <c r="I36" s="112">
        <v>37.299999999999997</v>
      </c>
      <c r="J36" s="270">
        <v>40</v>
      </c>
    </row>
    <row r="37" spans="1:10" s="27" customFormat="1" ht="18.75">
      <c r="A37" s="122"/>
      <c r="B37" s="114" t="s">
        <v>198</v>
      </c>
      <c r="C37" s="111" t="s">
        <v>72</v>
      </c>
      <c r="D37" s="111" t="s">
        <v>92</v>
      </c>
      <c r="E37" s="111" t="s">
        <v>197</v>
      </c>
      <c r="F37" s="119"/>
      <c r="G37" s="119"/>
      <c r="H37" s="112">
        <f t="shared" ref="H37:J40" si="3">H38</f>
        <v>0</v>
      </c>
      <c r="I37" s="112">
        <f t="shared" si="3"/>
        <v>11.5</v>
      </c>
      <c r="J37" s="270">
        <f t="shared" si="3"/>
        <v>23</v>
      </c>
    </row>
    <row r="38" spans="1:10" ht="47.25" customHeight="1">
      <c r="A38" s="114"/>
      <c r="B38" s="131" t="s">
        <v>368</v>
      </c>
      <c r="C38" s="111" t="s">
        <v>72</v>
      </c>
      <c r="D38" s="111" t="s">
        <v>92</v>
      </c>
      <c r="E38" s="111" t="s">
        <v>197</v>
      </c>
      <c r="F38" s="111" t="s">
        <v>228</v>
      </c>
      <c r="G38" s="111"/>
      <c r="H38" s="112">
        <f t="shared" si="3"/>
        <v>0</v>
      </c>
      <c r="I38" s="112">
        <f t="shared" si="3"/>
        <v>11.5</v>
      </c>
      <c r="J38" s="270">
        <f t="shared" si="3"/>
        <v>23</v>
      </c>
    </row>
    <row r="39" spans="1:10" ht="63" customHeight="1">
      <c r="A39" s="114"/>
      <c r="B39" s="131" t="s">
        <v>363</v>
      </c>
      <c r="C39" s="111" t="s">
        <v>72</v>
      </c>
      <c r="D39" s="111" t="s">
        <v>92</v>
      </c>
      <c r="E39" s="111" t="s">
        <v>197</v>
      </c>
      <c r="F39" s="111" t="s">
        <v>225</v>
      </c>
      <c r="G39" s="111"/>
      <c r="H39" s="112">
        <f t="shared" si="3"/>
        <v>0</v>
      </c>
      <c r="I39" s="112">
        <f t="shared" si="3"/>
        <v>11.5</v>
      </c>
      <c r="J39" s="270">
        <f t="shared" si="3"/>
        <v>23</v>
      </c>
    </row>
    <row r="40" spans="1:10" ht="54.75" customHeight="1">
      <c r="A40" s="114"/>
      <c r="B40" s="113" t="s">
        <v>354</v>
      </c>
      <c r="C40" s="111" t="s">
        <v>72</v>
      </c>
      <c r="D40" s="111" t="s">
        <v>92</v>
      </c>
      <c r="E40" s="111" t="s">
        <v>197</v>
      </c>
      <c r="F40" s="111" t="s">
        <v>226</v>
      </c>
      <c r="G40" s="111"/>
      <c r="H40" s="112">
        <f t="shared" si="3"/>
        <v>0</v>
      </c>
      <c r="I40" s="112">
        <f t="shared" si="3"/>
        <v>11.5</v>
      </c>
      <c r="J40" s="270">
        <f t="shared" si="3"/>
        <v>23</v>
      </c>
    </row>
    <row r="41" spans="1:10" ht="62.25" customHeight="1">
      <c r="A41" s="125"/>
      <c r="B41" s="117" t="s">
        <v>2</v>
      </c>
      <c r="C41" s="111" t="s">
        <v>72</v>
      </c>
      <c r="D41" s="111" t="s">
        <v>92</v>
      </c>
      <c r="E41" s="111" t="s">
        <v>197</v>
      </c>
      <c r="F41" s="111" t="s">
        <v>226</v>
      </c>
      <c r="G41" s="111">
        <v>244</v>
      </c>
      <c r="H41" s="112">
        <v>0</v>
      </c>
      <c r="I41" s="112">
        <v>11.5</v>
      </c>
      <c r="J41" s="270">
        <v>23</v>
      </c>
    </row>
    <row r="42" spans="1:10" ht="38.25" customHeight="1">
      <c r="A42" s="125"/>
      <c r="B42" s="113" t="s">
        <v>124</v>
      </c>
      <c r="C42" s="111" t="s">
        <v>72</v>
      </c>
      <c r="D42" s="111" t="s">
        <v>92</v>
      </c>
      <c r="E42" s="111" t="s">
        <v>123</v>
      </c>
      <c r="F42" s="111"/>
      <c r="G42" s="111"/>
      <c r="H42" s="112">
        <f t="shared" ref="H42:J45" si="4">H43</f>
        <v>0</v>
      </c>
      <c r="I42" s="112">
        <f t="shared" si="4"/>
        <v>1</v>
      </c>
      <c r="J42" s="112">
        <f t="shared" si="4"/>
        <v>2</v>
      </c>
    </row>
    <row r="43" spans="1:10" ht="45" customHeight="1">
      <c r="A43" s="125"/>
      <c r="B43" s="131" t="s">
        <v>368</v>
      </c>
      <c r="C43" s="111" t="s">
        <v>72</v>
      </c>
      <c r="D43" s="111" t="s">
        <v>92</v>
      </c>
      <c r="E43" s="111" t="s">
        <v>123</v>
      </c>
      <c r="F43" s="111" t="s">
        <v>228</v>
      </c>
      <c r="G43" s="111"/>
      <c r="H43" s="112">
        <f t="shared" si="4"/>
        <v>0</v>
      </c>
      <c r="I43" s="112">
        <f t="shared" si="4"/>
        <v>1</v>
      </c>
      <c r="J43" s="112">
        <f t="shared" si="4"/>
        <v>2</v>
      </c>
    </row>
    <row r="44" spans="1:10" ht="60.75" customHeight="1">
      <c r="A44" s="125"/>
      <c r="B44" s="131" t="s">
        <v>363</v>
      </c>
      <c r="C44" s="111" t="s">
        <v>72</v>
      </c>
      <c r="D44" s="111" t="s">
        <v>92</v>
      </c>
      <c r="E44" s="111" t="s">
        <v>123</v>
      </c>
      <c r="F44" s="111" t="s">
        <v>225</v>
      </c>
      <c r="G44" s="111"/>
      <c r="H44" s="112">
        <f t="shared" si="4"/>
        <v>0</v>
      </c>
      <c r="I44" s="112">
        <f t="shared" si="4"/>
        <v>1</v>
      </c>
      <c r="J44" s="270">
        <f t="shared" si="4"/>
        <v>2</v>
      </c>
    </row>
    <row r="45" spans="1:10" ht="39" customHeight="1">
      <c r="A45" s="125"/>
      <c r="B45" s="143" t="s">
        <v>356</v>
      </c>
      <c r="C45" s="111" t="s">
        <v>72</v>
      </c>
      <c r="D45" s="111" t="s">
        <v>92</v>
      </c>
      <c r="E45" s="111" t="s">
        <v>123</v>
      </c>
      <c r="F45" s="111" t="s">
        <v>230</v>
      </c>
      <c r="G45" s="111"/>
      <c r="H45" s="112">
        <f t="shared" si="4"/>
        <v>0</v>
      </c>
      <c r="I45" s="112">
        <f t="shared" si="4"/>
        <v>1</v>
      </c>
      <c r="J45" s="270">
        <f t="shared" si="4"/>
        <v>2</v>
      </c>
    </row>
    <row r="46" spans="1:10" ht="44.25" customHeight="1">
      <c r="A46" s="125"/>
      <c r="B46" s="117" t="s">
        <v>2</v>
      </c>
      <c r="C46" s="111" t="s">
        <v>72</v>
      </c>
      <c r="D46" s="111" t="s">
        <v>92</v>
      </c>
      <c r="E46" s="111" t="s">
        <v>123</v>
      </c>
      <c r="F46" s="111" t="s">
        <v>230</v>
      </c>
      <c r="G46" s="116" t="s">
        <v>117</v>
      </c>
      <c r="H46" s="79">
        <v>0</v>
      </c>
      <c r="I46" s="112">
        <v>1</v>
      </c>
      <c r="J46" s="270">
        <v>2</v>
      </c>
    </row>
    <row r="47" spans="1:10" ht="26.25" customHeight="1">
      <c r="A47" s="122" t="s">
        <v>115</v>
      </c>
      <c r="B47" s="100" t="s">
        <v>94</v>
      </c>
      <c r="C47" s="130" t="s">
        <v>72</v>
      </c>
      <c r="D47" s="130" t="s">
        <v>91</v>
      </c>
      <c r="E47" s="111"/>
      <c r="F47" s="111"/>
      <c r="G47" s="111"/>
      <c r="H47" s="120">
        <f t="shared" ref="H47:J50" si="5">H48</f>
        <v>26.02</v>
      </c>
      <c r="I47" s="120">
        <f t="shared" si="5"/>
        <v>214.26</v>
      </c>
      <c r="J47" s="120">
        <f t="shared" si="5"/>
        <v>231.74</v>
      </c>
    </row>
    <row r="48" spans="1:10" ht="40.5" customHeight="1">
      <c r="A48" s="122"/>
      <c r="B48" s="76" t="s">
        <v>220</v>
      </c>
      <c r="C48" s="111" t="s">
        <v>72</v>
      </c>
      <c r="D48" s="111" t="s">
        <v>91</v>
      </c>
      <c r="E48" s="111" t="s">
        <v>95</v>
      </c>
      <c r="F48" s="111"/>
      <c r="G48" s="111"/>
      <c r="H48" s="112">
        <f t="shared" si="5"/>
        <v>26.02</v>
      </c>
      <c r="I48" s="112">
        <f t="shared" si="5"/>
        <v>214.26</v>
      </c>
      <c r="J48" s="112">
        <f t="shared" si="5"/>
        <v>231.74</v>
      </c>
    </row>
    <row r="49" spans="1:10" ht="46.5" customHeight="1">
      <c r="A49" s="122"/>
      <c r="B49" s="131" t="s">
        <v>368</v>
      </c>
      <c r="C49" s="111" t="s">
        <v>72</v>
      </c>
      <c r="D49" s="111" t="s">
        <v>91</v>
      </c>
      <c r="E49" s="111" t="s">
        <v>95</v>
      </c>
      <c r="F49" s="111" t="s">
        <v>228</v>
      </c>
      <c r="G49" s="111"/>
      <c r="H49" s="112">
        <f t="shared" si="5"/>
        <v>26.02</v>
      </c>
      <c r="I49" s="112">
        <f t="shared" si="5"/>
        <v>214.26</v>
      </c>
      <c r="J49" s="112">
        <f t="shared" si="5"/>
        <v>231.74</v>
      </c>
    </row>
    <row r="50" spans="1:10" ht="68.25" customHeight="1">
      <c r="A50" s="122"/>
      <c r="B50" s="144" t="s">
        <v>366</v>
      </c>
      <c r="C50" s="55" t="s">
        <v>72</v>
      </c>
      <c r="D50" s="55" t="s">
        <v>91</v>
      </c>
      <c r="E50" s="55" t="s">
        <v>95</v>
      </c>
      <c r="F50" s="101" t="s">
        <v>231</v>
      </c>
      <c r="G50" s="111"/>
      <c r="H50" s="112">
        <f t="shared" si="5"/>
        <v>26.02</v>
      </c>
      <c r="I50" s="112">
        <f t="shared" si="5"/>
        <v>214.26</v>
      </c>
      <c r="J50" s="112">
        <f t="shared" si="5"/>
        <v>231.74</v>
      </c>
    </row>
    <row r="51" spans="1:10" ht="46.5" customHeight="1">
      <c r="A51" s="122"/>
      <c r="B51" s="144" t="s">
        <v>360</v>
      </c>
      <c r="C51" s="55" t="s">
        <v>72</v>
      </c>
      <c r="D51" s="55" t="s">
        <v>91</v>
      </c>
      <c r="E51" s="55" t="s">
        <v>95</v>
      </c>
      <c r="F51" s="101" t="s">
        <v>232</v>
      </c>
      <c r="G51" s="111"/>
      <c r="H51" s="112">
        <f>H52+H53</f>
        <v>26.02</v>
      </c>
      <c r="I51" s="112">
        <f>I52+I53</f>
        <v>214.26</v>
      </c>
      <c r="J51" s="112">
        <f>J52+J53</f>
        <v>231.74</v>
      </c>
    </row>
    <row r="52" spans="1:10" ht="48" customHeight="1">
      <c r="A52" s="122"/>
      <c r="B52" s="170" t="s">
        <v>248</v>
      </c>
      <c r="C52" s="55" t="s">
        <v>72</v>
      </c>
      <c r="D52" s="55" t="s">
        <v>91</v>
      </c>
      <c r="E52" s="55" t="s">
        <v>95</v>
      </c>
      <c r="F52" s="101" t="s">
        <v>232</v>
      </c>
      <c r="G52" s="111" t="s">
        <v>108</v>
      </c>
      <c r="H52" s="112">
        <v>19.98</v>
      </c>
      <c r="I52" s="112">
        <v>164.56</v>
      </c>
      <c r="J52" s="270">
        <v>177.99</v>
      </c>
    </row>
    <row r="53" spans="1:10" ht="77.25" customHeight="1">
      <c r="A53" s="122"/>
      <c r="B53" s="114" t="s">
        <v>250</v>
      </c>
      <c r="C53" s="55" t="s">
        <v>72</v>
      </c>
      <c r="D53" s="55" t="s">
        <v>91</v>
      </c>
      <c r="E53" s="55" t="s">
        <v>95</v>
      </c>
      <c r="F53" s="101" t="s">
        <v>232</v>
      </c>
      <c r="G53" s="111" t="s">
        <v>249</v>
      </c>
      <c r="H53" s="112">
        <v>6.04</v>
      </c>
      <c r="I53" s="112">
        <v>49.7</v>
      </c>
      <c r="J53" s="270">
        <v>53.75</v>
      </c>
    </row>
    <row r="54" spans="1:10" s="27" customFormat="1" ht="18.75">
      <c r="A54" s="122" t="s">
        <v>116</v>
      </c>
      <c r="B54" s="121" t="s">
        <v>96</v>
      </c>
      <c r="C54" s="119" t="s">
        <v>72</v>
      </c>
      <c r="D54" s="119" t="s">
        <v>97</v>
      </c>
      <c r="E54" s="119"/>
      <c r="F54" s="119"/>
      <c r="G54" s="119"/>
      <c r="H54" s="120">
        <f>H55+H63</f>
        <v>-601.91</v>
      </c>
      <c r="I54" s="120">
        <f>I55+I63</f>
        <v>615.61</v>
      </c>
      <c r="J54" s="120">
        <f>J55+J63</f>
        <v>635.29000000000008</v>
      </c>
    </row>
    <row r="55" spans="1:10" ht="19.5">
      <c r="A55" s="124"/>
      <c r="B55" s="113" t="s">
        <v>40</v>
      </c>
      <c r="C55" s="111" t="s">
        <v>72</v>
      </c>
      <c r="D55" s="111" t="s">
        <v>97</v>
      </c>
      <c r="E55" s="111" t="s">
        <v>92</v>
      </c>
      <c r="F55" s="111"/>
      <c r="G55" s="111"/>
      <c r="H55" s="112">
        <f t="shared" ref="H55:J57" si="6">H56</f>
        <v>-777.76</v>
      </c>
      <c r="I55" s="112">
        <f t="shared" si="6"/>
        <v>439.76</v>
      </c>
      <c r="J55" s="112">
        <f t="shared" si="6"/>
        <v>459.44000000000005</v>
      </c>
    </row>
    <row r="56" spans="1:10" ht="44.25" customHeight="1">
      <c r="A56" s="124"/>
      <c r="B56" s="131" t="s">
        <v>368</v>
      </c>
      <c r="C56" s="111" t="s">
        <v>72</v>
      </c>
      <c r="D56" s="111" t="s">
        <v>97</v>
      </c>
      <c r="E56" s="111" t="s">
        <v>92</v>
      </c>
      <c r="F56" s="111" t="s">
        <v>228</v>
      </c>
      <c r="G56" s="111"/>
      <c r="H56" s="112">
        <f t="shared" si="6"/>
        <v>-777.76</v>
      </c>
      <c r="I56" s="112">
        <f t="shared" si="6"/>
        <v>439.76</v>
      </c>
      <c r="J56" s="112">
        <f t="shared" si="6"/>
        <v>459.44000000000005</v>
      </c>
    </row>
    <row r="57" spans="1:10" ht="56.25">
      <c r="A57" s="124"/>
      <c r="B57" s="131" t="s">
        <v>363</v>
      </c>
      <c r="C57" s="111" t="s">
        <v>72</v>
      </c>
      <c r="D57" s="111" t="s">
        <v>97</v>
      </c>
      <c r="E57" s="111" t="s">
        <v>92</v>
      </c>
      <c r="F57" s="111" t="s">
        <v>225</v>
      </c>
      <c r="G57" s="111"/>
      <c r="H57" s="112">
        <f t="shared" si="6"/>
        <v>-777.76</v>
      </c>
      <c r="I57" s="112">
        <f t="shared" si="6"/>
        <v>439.76</v>
      </c>
      <c r="J57" s="112">
        <f t="shared" si="6"/>
        <v>459.44000000000005</v>
      </c>
    </row>
    <row r="58" spans="1:10" ht="47.25" customHeight="1">
      <c r="A58" s="125"/>
      <c r="B58" s="113" t="s">
        <v>353</v>
      </c>
      <c r="C58" s="111" t="s">
        <v>72</v>
      </c>
      <c r="D58" s="111" t="s">
        <v>97</v>
      </c>
      <c r="E58" s="111" t="s">
        <v>92</v>
      </c>
      <c r="F58" s="111" t="s">
        <v>227</v>
      </c>
      <c r="G58" s="111"/>
      <c r="H58" s="112">
        <f>H59+H60+H61+H62</f>
        <v>-777.76</v>
      </c>
      <c r="I58" s="112">
        <f>I59+I60+I61+I62</f>
        <v>439.76</v>
      </c>
      <c r="J58" s="112">
        <f>J59+J60+J61+J62</f>
        <v>459.44000000000005</v>
      </c>
    </row>
    <row r="59" spans="1:10" ht="42.75" customHeight="1">
      <c r="A59" s="125"/>
      <c r="B59" s="170" t="s">
        <v>248</v>
      </c>
      <c r="C59" s="111" t="s">
        <v>72</v>
      </c>
      <c r="D59" s="111" t="s">
        <v>97</v>
      </c>
      <c r="E59" s="111" t="s">
        <v>92</v>
      </c>
      <c r="F59" s="111" t="s">
        <v>227</v>
      </c>
      <c r="G59" s="111" t="s">
        <v>108</v>
      </c>
      <c r="H59" s="112">
        <v>-132.69</v>
      </c>
      <c r="I59" s="112">
        <v>0</v>
      </c>
      <c r="J59" s="270">
        <v>0</v>
      </c>
    </row>
    <row r="60" spans="1:10" ht="96.75" customHeight="1">
      <c r="A60" s="125"/>
      <c r="B60" s="114" t="s">
        <v>250</v>
      </c>
      <c r="C60" s="111" t="s">
        <v>72</v>
      </c>
      <c r="D60" s="111" t="s">
        <v>97</v>
      </c>
      <c r="E60" s="111" t="s">
        <v>92</v>
      </c>
      <c r="F60" s="111" t="s">
        <v>227</v>
      </c>
      <c r="G60" s="111" t="s">
        <v>249</v>
      </c>
      <c r="H60" s="112">
        <v>-40.07</v>
      </c>
      <c r="I60" s="112">
        <v>0</v>
      </c>
      <c r="J60" s="270">
        <v>0</v>
      </c>
    </row>
    <row r="61" spans="1:10" ht="60.75" customHeight="1">
      <c r="A61" s="125"/>
      <c r="B61" s="117" t="s">
        <v>2</v>
      </c>
      <c r="C61" s="111" t="s">
        <v>72</v>
      </c>
      <c r="D61" s="111" t="s">
        <v>97</v>
      </c>
      <c r="E61" s="111" t="s">
        <v>92</v>
      </c>
      <c r="F61" s="111" t="s">
        <v>227</v>
      </c>
      <c r="G61" s="111">
        <v>244</v>
      </c>
      <c r="H61" s="112">
        <v>-500</v>
      </c>
      <c r="I61" s="112">
        <v>339.61</v>
      </c>
      <c r="J61" s="270">
        <v>359.29</v>
      </c>
    </row>
    <row r="62" spans="1:10" ht="40.5" customHeight="1">
      <c r="A62" s="125"/>
      <c r="B62" s="75" t="s">
        <v>113</v>
      </c>
      <c r="C62" s="78" t="s">
        <v>72</v>
      </c>
      <c r="D62" s="116" t="s">
        <v>97</v>
      </c>
      <c r="E62" s="116" t="s">
        <v>92</v>
      </c>
      <c r="F62" s="111" t="s">
        <v>227</v>
      </c>
      <c r="G62" s="116" t="s">
        <v>118</v>
      </c>
      <c r="H62" s="79">
        <v>-105</v>
      </c>
      <c r="I62" s="112">
        <v>100.15</v>
      </c>
      <c r="J62" s="270">
        <v>100.15</v>
      </c>
    </row>
    <row r="63" spans="1:10" ht="37.5" customHeight="1">
      <c r="A63" s="125"/>
      <c r="B63" s="75" t="s">
        <v>300</v>
      </c>
      <c r="C63" s="78" t="s">
        <v>72</v>
      </c>
      <c r="D63" s="116" t="s">
        <v>97</v>
      </c>
      <c r="E63" s="116" t="s">
        <v>97</v>
      </c>
      <c r="F63" s="111"/>
      <c r="G63" s="116"/>
      <c r="H63" s="112">
        <f>H64</f>
        <v>175.85</v>
      </c>
      <c r="I63" s="112">
        <f>I64</f>
        <v>175.85</v>
      </c>
      <c r="J63" s="112">
        <f>J64</f>
        <v>175.85</v>
      </c>
    </row>
    <row r="64" spans="1:10" ht="45.75" customHeight="1">
      <c r="A64" s="125"/>
      <c r="B64" s="75" t="s">
        <v>370</v>
      </c>
      <c r="C64" s="78" t="s">
        <v>72</v>
      </c>
      <c r="D64" s="116" t="s">
        <v>97</v>
      </c>
      <c r="E64" s="116" t="s">
        <v>97</v>
      </c>
      <c r="F64" s="111" t="s">
        <v>227</v>
      </c>
      <c r="G64" s="116"/>
      <c r="H64" s="112">
        <f>H65+H66</f>
        <v>175.85</v>
      </c>
      <c r="I64" s="112">
        <f>I65+I66</f>
        <v>175.85</v>
      </c>
      <c r="J64" s="112">
        <f>J65+J66</f>
        <v>175.85</v>
      </c>
    </row>
    <row r="65" spans="1:10" ht="46.5" customHeight="1">
      <c r="A65" s="125"/>
      <c r="B65" s="170" t="s">
        <v>248</v>
      </c>
      <c r="C65" s="111" t="s">
        <v>72</v>
      </c>
      <c r="D65" s="111" t="s">
        <v>97</v>
      </c>
      <c r="E65" s="111" t="s">
        <v>97</v>
      </c>
      <c r="F65" s="111" t="s">
        <v>227</v>
      </c>
      <c r="G65" s="111" t="s">
        <v>108</v>
      </c>
      <c r="H65" s="112">
        <v>135.06</v>
      </c>
      <c r="I65" s="112">
        <f>H65</f>
        <v>135.06</v>
      </c>
      <c r="J65" s="112">
        <v>135.06</v>
      </c>
    </row>
    <row r="66" spans="1:10" ht="81.75" customHeight="1">
      <c r="A66" s="125"/>
      <c r="B66" s="114" t="s">
        <v>250</v>
      </c>
      <c r="C66" s="111" t="s">
        <v>72</v>
      </c>
      <c r="D66" s="111" t="s">
        <v>97</v>
      </c>
      <c r="E66" s="111" t="s">
        <v>97</v>
      </c>
      <c r="F66" s="111" t="s">
        <v>227</v>
      </c>
      <c r="G66" s="111" t="s">
        <v>249</v>
      </c>
      <c r="H66" s="112">
        <v>40.79</v>
      </c>
      <c r="I66" s="112">
        <f>H66</f>
        <v>40.79</v>
      </c>
      <c r="J66" s="112">
        <v>40.79</v>
      </c>
    </row>
    <row r="67" spans="1:10" s="27" customFormat="1" ht="23.25" customHeight="1">
      <c r="A67" s="122" t="s">
        <v>119</v>
      </c>
      <c r="B67" s="108" t="s">
        <v>7</v>
      </c>
      <c r="C67" s="84" t="s">
        <v>72</v>
      </c>
      <c r="D67" s="115" t="s">
        <v>8</v>
      </c>
      <c r="E67" s="115"/>
      <c r="F67" s="115"/>
      <c r="G67" s="115"/>
      <c r="H67" s="94">
        <f t="shared" ref="H67:J70" si="7">H68</f>
        <v>-285.12</v>
      </c>
      <c r="I67" s="94">
        <f t="shared" si="7"/>
        <v>587.19000000000005</v>
      </c>
      <c r="J67" s="274">
        <f t="shared" si="7"/>
        <v>306.42999999999995</v>
      </c>
    </row>
    <row r="68" spans="1:10" ht="22.5" customHeight="1">
      <c r="A68" s="125"/>
      <c r="B68" s="75" t="s">
        <v>9</v>
      </c>
      <c r="C68" s="78" t="s">
        <v>72</v>
      </c>
      <c r="D68" s="116" t="s">
        <v>8</v>
      </c>
      <c r="E68" s="116" t="s">
        <v>8</v>
      </c>
      <c r="F68" s="116"/>
      <c r="G68" s="116"/>
      <c r="H68" s="79">
        <f t="shared" si="7"/>
        <v>-285.12</v>
      </c>
      <c r="I68" s="79">
        <f t="shared" si="7"/>
        <v>587.19000000000005</v>
      </c>
      <c r="J68" s="270">
        <f t="shared" si="7"/>
        <v>306.42999999999995</v>
      </c>
    </row>
    <row r="69" spans="1:10" ht="48.75" customHeight="1">
      <c r="A69" s="125"/>
      <c r="B69" s="131" t="s">
        <v>368</v>
      </c>
      <c r="C69" s="111" t="s">
        <v>72</v>
      </c>
      <c r="D69" s="111" t="s">
        <v>8</v>
      </c>
      <c r="E69" s="111" t="s">
        <v>8</v>
      </c>
      <c r="F69" s="111" t="s">
        <v>228</v>
      </c>
      <c r="G69" s="116"/>
      <c r="H69" s="79">
        <f t="shared" si="7"/>
        <v>-285.12</v>
      </c>
      <c r="I69" s="112">
        <f t="shared" si="7"/>
        <v>587.19000000000005</v>
      </c>
      <c r="J69" s="270">
        <f t="shared" si="7"/>
        <v>306.42999999999995</v>
      </c>
    </row>
    <row r="70" spans="1:10" ht="36" customHeight="1">
      <c r="A70" s="125"/>
      <c r="B70" s="131" t="s">
        <v>364</v>
      </c>
      <c r="C70" s="78" t="s">
        <v>72</v>
      </c>
      <c r="D70" s="116" t="s">
        <v>8</v>
      </c>
      <c r="E70" s="116" t="s">
        <v>8</v>
      </c>
      <c r="F70" s="111" t="s">
        <v>233</v>
      </c>
      <c r="G70" s="116"/>
      <c r="H70" s="79">
        <f t="shared" si="7"/>
        <v>-285.12</v>
      </c>
      <c r="I70" s="112">
        <f t="shared" si="7"/>
        <v>587.19000000000005</v>
      </c>
      <c r="J70" s="270">
        <f t="shared" si="7"/>
        <v>306.42999999999995</v>
      </c>
    </row>
    <row r="71" spans="1:10" ht="54.75" customHeight="1">
      <c r="A71" s="125"/>
      <c r="B71" s="75" t="s">
        <v>359</v>
      </c>
      <c r="C71" s="78" t="s">
        <v>72</v>
      </c>
      <c r="D71" s="116" t="s">
        <v>8</v>
      </c>
      <c r="E71" s="116" t="s">
        <v>8</v>
      </c>
      <c r="F71" s="111" t="s">
        <v>234</v>
      </c>
      <c r="G71" s="116"/>
      <c r="H71" s="79">
        <f>H72+H73+H74+H75+H76</f>
        <v>-285.12</v>
      </c>
      <c r="I71" s="79">
        <f>I72+I73+I74+I75+I76</f>
        <v>587.19000000000005</v>
      </c>
      <c r="J71" s="79">
        <f>J72+J73+J74+J75+J76</f>
        <v>306.42999999999995</v>
      </c>
    </row>
    <row r="72" spans="1:10" ht="42" customHeight="1">
      <c r="A72" s="125"/>
      <c r="B72" s="170" t="s">
        <v>248</v>
      </c>
      <c r="C72" s="78" t="s">
        <v>72</v>
      </c>
      <c r="D72" s="116" t="s">
        <v>8</v>
      </c>
      <c r="E72" s="116" t="s">
        <v>8</v>
      </c>
      <c r="F72" s="111" t="s">
        <v>234</v>
      </c>
      <c r="G72" s="116" t="s">
        <v>108</v>
      </c>
      <c r="H72" s="79">
        <v>-136.65</v>
      </c>
      <c r="I72" s="112">
        <v>0</v>
      </c>
      <c r="J72" s="270">
        <v>0</v>
      </c>
    </row>
    <row r="73" spans="1:10" ht="71.25" customHeight="1">
      <c r="A73" s="125"/>
      <c r="B73" s="114" t="s">
        <v>250</v>
      </c>
      <c r="C73" s="78" t="s">
        <v>72</v>
      </c>
      <c r="D73" s="116" t="s">
        <v>8</v>
      </c>
      <c r="E73" s="116" t="s">
        <v>8</v>
      </c>
      <c r="F73" s="111" t="s">
        <v>234</v>
      </c>
      <c r="G73" s="116" t="s">
        <v>249</v>
      </c>
      <c r="H73" s="79">
        <v>-41.27</v>
      </c>
      <c r="I73" s="112">
        <v>0</v>
      </c>
      <c r="J73" s="270">
        <v>0</v>
      </c>
    </row>
    <row r="74" spans="1:10" ht="63" customHeight="1">
      <c r="A74" s="125"/>
      <c r="B74" s="117" t="s">
        <v>2</v>
      </c>
      <c r="C74" s="78" t="s">
        <v>72</v>
      </c>
      <c r="D74" s="116" t="s">
        <v>8</v>
      </c>
      <c r="E74" s="116" t="s">
        <v>8</v>
      </c>
      <c r="F74" s="111" t="s">
        <v>234</v>
      </c>
      <c r="G74" s="116" t="s">
        <v>117</v>
      </c>
      <c r="H74" s="79">
        <v>0</v>
      </c>
      <c r="I74" s="112">
        <v>425.99</v>
      </c>
      <c r="J74" s="270">
        <v>145.22999999999999</v>
      </c>
    </row>
    <row r="75" spans="1:10" ht="36.75" customHeight="1">
      <c r="A75" s="125"/>
      <c r="B75" s="50" t="s">
        <v>113</v>
      </c>
      <c r="C75" s="78" t="s">
        <v>72</v>
      </c>
      <c r="D75" s="116" t="s">
        <v>8</v>
      </c>
      <c r="E75" s="116" t="s">
        <v>8</v>
      </c>
      <c r="F75" s="111" t="s">
        <v>234</v>
      </c>
      <c r="G75" s="116" t="s">
        <v>118</v>
      </c>
      <c r="H75" s="79">
        <v>-100</v>
      </c>
      <c r="I75" s="112">
        <v>161.19999999999999</v>
      </c>
      <c r="J75" s="270">
        <v>161.19999999999999</v>
      </c>
    </row>
    <row r="76" spans="1:10" ht="40.5" customHeight="1">
      <c r="A76" s="125"/>
      <c r="B76" s="118" t="s">
        <v>10</v>
      </c>
      <c r="C76" s="78" t="s">
        <v>72</v>
      </c>
      <c r="D76" s="116" t="s">
        <v>8</v>
      </c>
      <c r="E76" s="116" t="s">
        <v>8</v>
      </c>
      <c r="F76" s="111" t="s">
        <v>234</v>
      </c>
      <c r="G76" s="116" t="s">
        <v>11</v>
      </c>
      <c r="H76" s="79">
        <v>-7.2</v>
      </c>
      <c r="I76" s="112">
        <v>0</v>
      </c>
      <c r="J76" s="270">
        <v>0</v>
      </c>
    </row>
    <row r="77" spans="1:10" s="27" customFormat="1" ht="18.75">
      <c r="A77" s="122" t="s">
        <v>120</v>
      </c>
      <c r="B77" s="121" t="s">
        <v>121</v>
      </c>
      <c r="C77" s="119" t="s">
        <v>72</v>
      </c>
      <c r="D77" s="119" t="s">
        <v>100</v>
      </c>
      <c r="E77" s="119"/>
      <c r="F77" s="119"/>
      <c r="G77" s="119"/>
      <c r="H77" s="120">
        <f t="shared" ref="H77:J81" si="8">H78</f>
        <v>0</v>
      </c>
      <c r="I77" s="120">
        <f t="shared" si="8"/>
        <v>2257.89</v>
      </c>
      <c r="J77" s="120">
        <f t="shared" si="8"/>
        <v>2337.89</v>
      </c>
    </row>
    <row r="78" spans="1:10" ht="18.75">
      <c r="A78" s="122"/>
      <c r="B78" s="113" t="s">
        <v>39</v>
      </c>
      <c r="C78" s="111" t="s">
        <v>72</v>
      </c>
      <c r="D78" s="111" t="s">
        <v>100</v>
      </c>
      <c r="E78" s="111" t="s">
        <v>87</v>
      </c>
      <c r="F78" s="111"/>
      <c r="G78" s="111"/>
      <c r="H78" s="112">
        <f t="shared" si="8"/>
        <v>0</v>
      </c>
      <c r="I78" s="112">
        <f t="shared" si="8"/>
        <v>2257.89</v>
      </c>
      <c r="J78" s="270">
        <f t="shared" si="8"/>
        <v>2337.89</v>
      </c>
    </row>
    <row r="79" spans="1:10" ht="56.25">
      <c r="A79" s="122"/>
      <c r="B79" s="131" t="s">
        <v>368</v>
      </c>
      <c r="C79" s="111" t="s">
        <v>72</v>
      </c>
      <c r="D79" s="111" t="s">
        <v>100</v>
      </c>
      <c r="E79" s="111" t="s">
        <v>87</v>
      </c>
      <c r="F79" s="111" t="s">
        <v>228</v>
      </c>
      <c r="G79" s="111"/>
      <c r="H79" s="112">
        <f t="shared" si="8"/>
        <v>0</v>
      </c>
      <c r="I79" s="112">
        <f t="shared" si="8"/>
        <v>2257.89</v>
      </c>
      <c r="J79" s="270">
        <f t="shared" si="8"/>
        <v>2337.89</v>
      </c>
    </row>
    <row r="80" spans="1:10" ht="37.5">
      <c r="A80" s="122"/>
      <c r="B80" s="131" t="s">
        <v>364</v>
      </c>
      <c r="C80" s="111" t="s">
        <v>72</v>
      </c>
      <c r="D80" s="111" t="s">
        <v>100</v>
      </c>
      <c r="E80" s="111" t="s">
        <v>87</v>
      </c>
      <c r="F80" s="111" t="s">
        <v>233</v>
      </c>
      <c r="G80" s="111"/>
      <c r="H80" s="112">
        <f t="shared" si="8"/>
        <v>0</v>
      </c>
      <c r="I80" s="112">
        <f t="shared" si="8"/>
        <v>2257.89</v>
      </c>
      <c r="J80" s="270">
        <f t="shared" si="8"/>
        <v>2337.89</v>
      </c>
    </row>
    <row r="81" spans="1:10" ht="19.5">
      <c r="A81" s="124"/>
      <c r="B81" s="113" t="s">
        <v>362</v>
      </c>
      <c r="C81" s="111" t="s">
        <v>72</v>
      </c>
      <c r="D81" s="111" t="s">
        <v>100</v>
      </c>
      <c r="E81" s="111" t="s">
        <v>87</v>
      </c>
      <c r="F81" s="111" t="s">
        <v>235</v>
      </c>
      <c r="G81" s="111"/>
      <c r="H81" s="112">
        <f t="shared" si="8"/>
        <v>0</v>
      </c>
      <c r="I81" s="112">
        <f t="shared" si="8"/>
        <v>2257.89</v>
      </c>
      <c r="J81" s="270">
        <f t="shared" si="8"/>
        <v>2337.89</v>
      </c>
    </row>
    <row r="82" spans="1:10" ht="68.25" customHeight="1">
      <c r="A82" s="114"/>
      <c r="B82" s="117" t="s">
        <v>190</v>
      </c>
      <c r="C82" s="111" t="s">
        <v>72</v>
      </c>
      <c r="D82" s="111" t="s">
        <v>100</v>
      </c>
      <c r="E82" s="111" t="s">
        <v>87</v>
      </c>
      <c r="F82" s="111" t="s">
        <v>235</v>
      </c>
      <c r="G82" s="111" t="s">
        <v>12</v>
      </c>
      <c r="H82" s="112">
        <v>0</v>
      </c>
      <c r="I82" s="112">
        <v>2257.89</v>
      </c>
      <c r="J82" s="270">
        <v>2337.89</v>
      </c>
    </row>
    <row r="83" spans="1:10" ht="27.75" customHeight="1">
      <c r="A83" s="122" t="s">
        <v>13</v>
      </c>
      <c r="B83" s="109" t="s">
        <v>199</v>
      </c>
      <c r="C83" s="130" t="s">
        <v>72</v>
      </c>
      <c r="D83" s="132" t="s">
        <v>103</v>
      </c>
      <c r="E83" s="132"/>
      <c r="F83" s="132"/>
      <c r="G83" s="132"/>
      <c r="H83" s="165">
        <f t="shared" ref="H83:J85" si="9">H84</f>
        <v>-154.91000000000003</v>
      </c>
      <c r="I83" s="120">
        <f t="shared" si="9"/>
        <v>177.38</v>
      </c>
      <c r="J83" s="120">
        <f t="shared" si="9"/>
        <v>177.38</v>
      </c>
    </row>
    <row r="84" spans="1:10" ht="46.5" customHeight="1">
      <c r="A84" s="114"/>
      <c r="B84" s="145" t="s">
        <v>61</v>
      </c>
      <c r="C84" s="111" t="s">
        <v>72</v>
      </c>
      <c r="D84" s="111" t="s">
        <v>103</v>
      </c>
      <c r="E84" s="111" t="s">
        <v>97</v>
      </c>
      <c r="F84" s="111"/>
      <c r="G84" s="111"/>
      <c r="H84" s="112">
        <f t="shared" si="9"/>
        <v>-154.91000000000003</v>
      </c>
      <c r="I84" s="112">
        <f t="shared" si="9"/>
        <v>177.38</v>
      </c>
      <c r="J84" s="270">
        <f t="shared" si="9"/>
        <v>177.38</v>
      </c>
    </row>
    <row r="85" spans="1:10" ht="51" customHeight="1">
      <c r="A85" s="114"/>
      <c r="B85" s="131" t="s">
        <v>368</v>
      </c>
      <c r="C85" s="111" t="s">
        <v>72</v>
      </c>
      <c r="D85" s="111" t="s">
        <v>103</v>
      </c>
      <c r="E85" s="111" t="s">
        <v>97</v>
      </c>
      <c r="F85" s="111" t="s">
        <v>228</v>
      </c>
      <c r="G85" s="111"/>
      <c r="H85" s="112">
        <f t="shared" si="9"/>
        <v>-154.91000000000003</v>
      </c>
      <c r="I85" s="112">
        <f t="shared" si="9"/>
        <v>177.38</v>
      </c>
      <c r="J85" s="112">
        <f t="shared" si="9"/>
        <v>177.38</v>
      </c>
    </row>
    <row r="86" spans="1:10" ht="37.5">
      <c r="A86" s="114"/>
      <c r="B86" s="131" t="s">
        <v>371</v>
      </c>
      <c r="C86" s="111" t="s">
        <v>72</v>
      </c>
      <c r="D86" s="111" t="s">
        <v>103</v>
      </c>
      <c r="E86" s="111" t="s">
        <v>97</v>
      </c>
      <c r="F86" s="111" t="s">
        <v>233</v>
      </c>
      <c r="G86" s="111"/>
      <c r="H86" s="112">
        <f>H87+H89</f>
        <v>-154.91000000000003</v>
      </c>
      <c r="I86" s="112">
        <f>I87+I89</f>
        <v>177.38</v>
      </c>
      <c r="J86" s="270">
        <f>J87+J89</f>
        <v>177.38</v>
      </c>
    </row>
    <row r="87" spans="1:10" ht="37.5">
      <c r="A87" s="114"/>
      <c r="B87" s="113" t="s">
        <v>358</v>
      </c>
      <c r="C87" s="111" t="s">
        <v>72</v>
      </c>
      <c r="D87" s="111" t="s">
        <v>103</v>
      </c>
      <c r="E87" s="111" t="s">
        <v>97</v>
      </c>
      <c r="F87" s="111" t="s">
        <v>237</v>
      </c>
      <c r="G87" s="111"/>
      <c r="H87" s="112">
        <f>H88</f>
        <v>-332.29</v>
      </c>
      <c r="I87" s="112">
        <f>I88</f>
        <v>0</v>
      </c>
      <c r="J87" s="270">
        <v>0</v>
      </c>
    </row>
    <row r="88" spans="1:10" ht="56.25" customHeight="1">
      <c r="A88" s="114"/>
      <c r="B88" s="117" t="s">
        <v>190</v>
      </c>
      <c r="C88" s="111" t="s">
        <v>72</v>
      </c>
      <c r="D88" s="111" t="s">
        <v>103</v>
      </c>
      <c r="E88" s="111" t="s">
        <v>97</v>
      </c>
      <c r="F88" s="111" t="s">
        <v>237</v>
      </c>
      <c r="G88" s="111" t="s">
        <v>12</v>
      </c>
      <c r="H88" s="112">
        <v>-332.29</v>
      </c>
      <c r="I88" s="112">
        <v>0</v>
      </c>
      <c r="J88" s="270">
        <v>0</v>
      </c>
    </row>
    <row r="89" spans="1:10" ht="56.25" customHeight="1">
      <c r="A89" s="125"/>
      <c r="B89" s="75" t="s">
        <v>359</v>
      </c>
      <c r="C89" s="78" t="s">
        <v>72</v>
      </c>
      <c r="D89" s="116" t="s">
        <v>103</v>
      </c>
      <c r="E89" s="116" t="s">
        <v>97</v>
      </c>
      <c r="F89" s="111" t="s">
        <v>234</v>
      </c>
      <c r="G89" s="116"/>
      <c r="H89" s="112">
        <f>H90+H91</f>
        <v>177.38</v>
      </c>
      <c r="I89" s="112">
        <f>I90+I91</f>
        <v>177.38</v>
      </c>
      <c r="J89" s="112">
        <f>J90+J91</f>
        <v>177.38</v>
      </c>
    </row>
    <row r="90" spans="1:10" ht="56.25" customHeight="1">
      <c r="A90" s="125"/>
      <c r="B90" s="95" t="s">
        <v>248</v>
      </c>
      <c r="C90" s="78" t="s">
        <v>72</v>
      </c>
      <c r="D90" s="116" t="s">
        <v>103</v>
      </c>
      <c r="E90" s="116" t="s">
        <v>97</v>
      </c>
      <c r="F90" s="111" t="s">
        <v>234</v>
      </c>
      <c r="G90" s="116" t="s">
        <v>108</v>
      </c>
      <c r="H90" s="112">
        <v>136.24</v>
      </c>
      <c r="I90" s="79">
        <v>136.24</v>
      </c>
      <c r="J90" s="270">
        <v>136.24</v>
      </c>
    </row>
    <row r="91" spans="1:10" ht="56.25" customHeight="1">
      <c r="A91" s="125"/>
      <c r="B91" s="114" t="s">
        <v>250</v>
      </c>
      <c r="C91" s="78" t="s">
        <v>72</v>
      </c>
      <c r="D91" s="116" t="s">
        <v>103</v>
      </c>
      <c r="E91" s="116" t="s">
        <v>97</v>
      </c>
      <c r="F91" s="111" t="s">
        <v>234</v>
      </c>
      <c r="G91" s="116" t="s">
        <v>249</v>
      </c>
      <c r="H91" s="112">
        <v>41.14</v>
      </c>
      <c r="I91" s="79">
        <v>41.14</v>
      </c>
      <c r="J91" s="270">
        <v>41.14</v>
      </c>
    </row>
    <row r="92" spans="1:10" ht="18.75" customHeight="1">
      <c r="A92" s="146"/>
      <c r="B92" s="147" t="s">
        <v>240</v>
      </c>
      <c r="C92" s="148" t="s">
        <v>72</v>
      </c>
      <c r="D92" s="148" t="s">
        <v>125</v>
      </c>
      <c r="E92" s="148" t="s">
        <v>128</v>
      </c>
      <c r="F92" s="148" t="s">
        <v>127</v>
      </c>
      <c r="G92" s="148"/>
      <c r="H92" s="149">
        <f>H93</f>
        <v>-246.15</v>
      </c>
      <c r="I92" s="149">
        <f>I93</f>
        <v>180.65</v>
      </c>
      <c r="J92" s="270">
        <f>J93</f>
        <v>365.44</v>
      </c>
    </row>
    <row r="93" spans="1:10" ht="20.25" customHeight="1">
      <c r="A93" s="146"/>
      <c r="B93" s="147" t="s">
        <v>105</v>
      </c>
      <c r="C93" s="148" t="s">
        <v>72</v>
      </c>
      <c r="D93" s="148" t="s">
        <v>125</v>
      </c>
      <c r="E93" s="148" t="s">
        <v>125</v>
      </c>
      <c r="F93" s="148" t="s">
        <v>129</v>
      </c>
      <c r="G93" s="148" t="s">
        <v>130</v>
      </c>
      <c r="H93" s="149">
        <v>-246.15</v>
      </c>
      <c r="I93" s="149">
        <v>180.65</v>
      </c>
      <c r="J93" s="270">
        <v>365.44</v>
      </c>
    </row>
    <row r="94" spans="1:10" ht="39" customHeight="1">
      <c r="A94" s="402" t="s">
        <v>38</v>
      </c>
      <c r="B94" s="402"/>
      <c r="C94" s="402"/>
      <c r="D94" s="402"/>
      <c r="E94" s="402"/>
      <c r="F94" s="402"/>
      <c r="G94" s="137"/>
      <c r="H94" s="137">
        <f>H8</f>
        <v>-1302.8600000000001</v>
      </c>
      <c r="I94" s="137">
        <f>I8</f>
        <v>7225.9990000000007</v>
      </c>
      <c r="J94" s="137">
        <f>J8</f>
        <v>7308.75</v>
      </c>
    </row>
    <row r="95" spans="1:10" ht="18.75">
      <c r="I95" s="271"/>
      <c r="J95" s="273"/>
    </row>
  </sheetData>
  <mergeCells count="10">
    <mergeCell ref="H1:J1"/>
    <mergeCell ref="A94:F94"/>
    <mergeCell ref="A3:J3"/>
    <mergeCell ref="A5:A6"/>
    <mergeCell ref="B5:B6"/>
    <mergeCell ref="C5:G5"/>
    <mergeCell ref="I5:I6"/>
    <mergeCell ref="J5:J6"/>
    <mergeCell ref="G4:I4"/>
    <mergeCell ref="H5:H6"/>
  </mergeCells>
  <phoneticPr fontId="4" type="noConversion"/>
  <pageMargins left="0.75" right="0.75" top="1" bottom="1" header="0.5" footer="0.5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E10"/>
  <sheetViews>
    <sheetView view="pageBreakPreview" zoomScale="60" workbookViewId="0">
      <selection activeCell="B25" sqref="B25"/>
    </sheetView>
  </sheetViews>
  <sheetFormatPr defaultRowHeight="12.75"/>
  <cols>
    <col min="2" max="2" width="83.42578125" customWidth="1"/>
    <col min="3" max="3" width="18.28515625" customWidth="1"/>
    <col min="4" max="4" width="16.7109375" customWidth="1"/>
    <col min="5" max="5" width="20.140625" customWidth="1"/>
  </cols>
  <sheetData>
    <row r="1" spans="1:5" ht="17.25" customHeight="1">
      <c r="A1" s="346"/>
      <c r="B1" s="346"/>
      <c r="C1" s="346"/>
      <c r="D1" s="346"/>
      <c r="E1" s="346"/>
    </row>
    <row r="2" spans="1:5" ht="99.75" customHeight="1">
      <c r="B2" s="282"/>
      <c r="C2" s="282"/>
      <c r="D2" s="346" t="s">
        <v>348</v>
      </c>
      <c r="E2" s="346"/>
    </row>
    <row r="3" spans="1:5" ht="32.25" customHeight="1">
      <c r="B3" s="282"/>
      <c r="C3" s="282"/>
      <c r="D3" s="282"/>
      <c r="E3" s="282"/>
    </row>
    <row r="4" spans="1:5" ht="18.75" customHeight="1">
      <c r="A4" s="1"/>
      <c r="B4" s="1"/>
      <c r="C4" s="1"/>
      <c r="D4" s="1"/>
      <c r="E4" s="1"/>
    </row>
    <row r="5" spans="1:5" ht="39" customHeight="1">
      <c r="A5" s="407" t="s">
        <v>337</v>
      </c>
      <c r="B5" s="407"/>
      <c r="C5" s="407"/>
      <c r="D5" s="407"/>
      <c r="E5" s="407"/>
    </row>
    <row r="6" spans="1:5" ht="39" customHeight="1">
      <c r="A6" s="283"/>
      <c r="B6" s="283"/>
      <c r="C6" s="283"/>
      <c r="D6" s="283"/>
      <c r="E6" s="283"/>
    </row>
    <row r="7" spans="1:5" ht="15" customHeight="1">
      <c r="A7" s="408" t="s">
        <v>312</v>
      </c>
      <c r="B7" s="408"/>
      <c r="C7" s="408"/>
      <c r="D7" s="408"/>
      <c r="E7" s="408"/>
    </row>
    <row r="8" spans="1:5" ht="37.5" customHeight="1">
      <c r="A8" s="305" t="s">
        <v>313</v>
      </c>
      <c r="B8" s="304" t="s">
        <v>314</v>
      </c>
      <c r="C8" s="304" t="s">
        <v>334</v>
      </c>
      <c r="D8" s="304" t="s">
        <v>335</v>
      </c>
      <c r="E8" s="306" t="s">
        <v>336</v>
      </c>
    </row>
    <row r="9" spans="1:5" ht="57.75" customHeight="1">
      <c r="A9" s="284" t="s">
        <v>87</v>
      </c>
      <c r="B9" s="285" t="s">
        <v>372</v>
      </c>
      <c r="C9" s="284">
        <v>6128.89</v>
      </c>
      <c r="D9" s="284">
        <v>6399.79</v>
      </c>
      <c r="E9" s="286">
        <v>6272.75</v>
      </c>
    </row>
    <row r="10" spans="1:5" s="303" customFormat="1" ht="32.25" customHeight="1">
      <c r="A10" s="307"/>
      <c r="B10" s="307" t="s">
        <v>315</v>
      </c>
      <c r="C10" s="312">
        <f>C9</f>
        <v>6128.89</v>
      </c>
      <c r="D10" s="312">
        <f>D9</f>
        <v>6399.79</v>
      </c>
      <c r="E10" s="311">
        <f>E9</f>
        <v>6272.75</v>
      </c>
    </row>
  </sheetData>
  <mergeCells count="4">
    <mergeCell ref="D2:E2"/>
    <mergeCell ref="A1:E1"/>
    <mergeCell ref="A5:E5"/>
    <mergeCell ref="A7:E7"/>
  </mergeCells>
  <phoneticPr fontId="4" type="noConversion"/>
  <pageMargins left="0.75" right="0.75" top="1" bottom="1" header="0.5" footer="0.5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C28"/>
  <sheetViews>
    <sheetView view="pageBreakPreview" workbookViewId="0">
      <selection activeCell="C7" sqref="C7"/>
    </sheetView>
  </sheetViews>
  <sheetFormatPr defaultRowHeight="12.75"/>
  <cols>
    <col min="1" max="1" width="7.140625" style="20" customWidth="1"/>
    <col min="2" max="2" width="25.85546875" style="21" customWidth="1"/>
    <col min="3" max="3" width="95" style="22" customWidth="1"/>
    <col min="4" max="16384" width="9.140625" style="23"/>
  </cols>
  <sheetData>
    <row r="1" spans="1:3" s="11" customFormat="1" ht="37.5" customHeight="1">
      <c r="A1" s="364" t="s">
        <v>316</v>
      </c>
      <c r="B1" s="364"/>
      <c r="C1" s="364"/>
    </row>
    <row r="2" spans="1:3" s="27" customFormat="1" ht="18.75">
      <c r="A2" s="150"/>
      <c r="B2" s="150"/>
      <c r="C2" s="151"/>
    </row>
    <row r="3" spans="1:3" s="29" customFormat="1" ht="35.25" customHeight="1">
      <c r="A3" s="54" t="s">
        <v>44</v>
      </c>
      <c r="B3" s="102" t="s">
        <v>317</v>
      </c>
      <c r="C3" s="55" t="s">
        <v>318</v>
      </c>
    </row>
    <row r="4" spans="1:3" s="28" customFormat="1" ht="50.25" customHeight="1">
      <c r="A4" s="122">
        <v>1</v>
      </c>
      <c r="B4" s="119" t="s">
        <v>228</v>
      </c>
      <c r="C4" s="139" t="s">
        <v>196</v>
      </c>
    </row>
    <row r="5" spans="1:3" s="28" customFormat="1" ht="48.75" customHeight="1">
      <c r="A5" s="124">
        <v>2</v>
      </c>
      <c r="B5" s="287" t="s">
        <v>319</v>
      </c>
      <c r="C5" s="288" t="s">
        <v>320</v>
      </c>
    </row>
    <row r="6" spans="1:3" s="28" customFormat="1" ht="78.75" customHeight="1">
      <c r="A6" s="114">
        <v>3</v>
      </c>
      <c r="B6" s="111" t="s">
        <v>321</v>
      </c>
      <c r="C6" s="131" t="s">
        <v>322</v>
      </c>
    </row>
    <row r="7" spans="1:3" s="28" customFormat="1" ht="78.75" customHeight="1">
      <c r="A7" s="114">
        <v>4</v>
      </c>
      <c r="B7" s="111" t="s">
        <v>323</v>
      </c>
      <c r="C7" s="131" t="s">
        <v>324</v>
      </c>
    </row>
    <row r="8" spans="1:3" s="28" customFormat="1" ht="93.75" customHeight="1">
      <c r="A8" s="114">
        <v>5</v>
      </c>
      <c r="B8" s="111" t="s">
        <v>325</v>
      </c>
      <c r="C8" s="131" t="s">
        <v>326</v>
      </c>
    </row>
    <row r="9" spans="1:3" s="27" customFormat="1" ht="45" customHeight="1">
      <c r="A9" s="124">
        <v>6</v>
      </c>
      <c r="B9" s="287" t="s">
        <v>225</v>
      </c>
      <c r="C9" s="288" t="s">
        <v>206</v>
      </c>
    </row>
    <row r="10" spans="1:3" ht="81.75" customHeight="1">
      <c r="A10" s="114">
        <v>7</v>
      </c>
      <c r="B10" s="111" t="s">
        <v>227</v>
      </c>
      <c r="C10" s="113" t="s">
        <v>224</v>
      </c>
    </row>
    <row r="11" spans="1:3" ht="82.5" customHeight="1">
      <c r="A11" s="114">
        <v>8</v>
      </c>
      <c r="B11" s="111" t="s">
        <v>226</v>
      </c>
      <c r="C11" s="113" t="s">
        <v>207</v>
      </c>
    </row>
    <row r="12" spans="1:3" ht="90" customHeight="1">
      <c r="A12" s="114">
        <v>9</v>
      </c>
      <c r="B12" s="111" t="s">
        <v>327</v>
      </c>
      <c r="C12" s="113" t="s">
        <v>328</v>
      </c>
    </row>
    <row r="13" spans="1:3" s="27" customFormat="1" ht="76.5" customHeight="1">
      <c r="A13" s="114">
        <v>10</v>
      </c>
      <c r="B13" s="111" t="s">
        <v>229</v>
      </c>
      <c r="C13" s="289" t="s">
        <v>223</v>
      </c>
    </row>
    <row r="14" spans="1:3" ht="60" customHeight="1">
      <c r="A14" s="114">
        <v>11</v>
      </c>
      <c r="B14" s="111" t="s">
        <v>230</v>
      </c>
      <c r="C14" s="289" t="s">
        <v>219</v>
      </c>
    </row>
    <row r="15" spans="1:3" s="27" customFormat="1" ht="45" customHeight="1">
      <c r="A15" s="124">
        <v>12</v>
      </c>
      <c r="B15" s="287" t="s">
        <v>233</v>
      </c>
      <c r="C15" s="288" t="s">
        <v>205</v>
      </c>
    </row>
    <row r="16" spans="1:3" ht="56.25">
      <c r="A16" s="114">
        <v>13</v>
      </c>
      <c r="B16" s="111" t="s">
        <v>235</v>
      </c>
      <c r="C16" s="113" t="s">
        <v>201</v>
      </c>
    </row>
    <row r="17" spans="1:3" ht="64.5" customHeight="1">
      <c r="A17" s="114">
        <v>14</v>
      </c>
      <c r="B17" s="111" t="s">
        <v>237</v>
      </c>
      <c r="C17" s="113" t="s">
        <v>236</v>
      </c>
    </row>
    <row r="18" spans="1:3" ht="63.75" customHeight="1">
      <c r="A18" s="114">
        <v>15</v>
      </c>
      <c r="B18" s="111" t="s">
        <v>234</v>
      </c>
      <c r="C18" s="75" t="s">
        <v>200</v>
      </c>
    </row>
    <row r="19" spans="1:3" s="27" customFormat="1" ht="58.5">
      <c r="A19" s="124">
        <v>16</v>
      </c>
      <c r="B19" s="290" t="s">
        <v>231</v>
      </c>
      <c r="C19" s="291" t="s">
        <v>221</v>
      </c>
    </row>
    <row r="20" spans="1:3" ht="78.75" customHeight="1">
      <c r="A20" s="114">
        <v>17</v>
      </c>
      <c r="B20" s="101" t="s">
        <v>329</v>
      </c>
      <c r="C20" s="144" t="s">
        <v>330</v>
      </c>
    </row>
    <row r="21" spans="1:3" ht="64.5" customHeight="1">
      <c r="A21" s="114">
        <v>18</v>
      </c>
      <c r="B21" s="101" t="s">
        <v>232</v>
      </c>
      <c r="C21" s="144" t="s">
        <v>222</v>
      </c>
    </row>
    <row r="22" spans="1:3" ht="45" customHeight="1">
      <c r="A22" s="122">
        <v>19</v>
      </c>
      <c r="B22" s="292" t="s">
        <v>243</v>
      </c>
      <c r="C22" s="139" t="s">
        <v>268</v>
      </c>
    </row>
    <row r="23" spans="1:3" ht="44.25" customHeight="1">
      <c r="A23" s="114">
        <v>20</v>
      </c>
      <c r="B23" s="136" t="s">
        <v>244</v>
      </c>
      <c r="C23" s="99" t="s">
        <v>331</v>
      </c>
    </row>
    <row r="24" spans="1:3" ht="27" customHeight="1">
      <c r="A24" s="114">
        <v>21</v>
      </c>
      <c r="B24" s="136" t="s">
        <v>245</v>
      </c>
      <c r="C24" s="99" t="s">
        <v>109</v>
      </c>
    </row>
    <row r="25" spans="1:3" s="27" customFormat="1" ht="27.75" customHeight="1">
      <c r="A25" s="122">
        <v>22</v>
      </c>
      <c r="B25" s="119" t="s">
        <v>238</v>
      </c>
      <c r="C25" s="121" t="s">
        <v>194</v>
      </c>
    </row>
    <row r="26" spans="1:3" s="27" customFormat="1" ht="30.75" customHeight="1">
      <c r="A26" s="114">
        <v>23</v>
      </c>
      <c r="B26" s="111" t="s">
        <v>246</v>
      </c>
      <c r="C26" s="114" t="s">
        <v>332</v>
      </c>
    </row>
    <row r="27" spans="1:3" s="27" customFormat="1" ht="30.75" customHeight="1">
      <c r="A27" s="114"/>
      <c r="B27" s="111" t="s">
        <v>261</v>
      </c>
      <c r="C27" s="114" t="s">
        <v>262</v>
      </c>
    </row>
    <row r="28" spans="1:3" s="28" customFormat="1" ht="24" customHeight="1">
      <c r="A28" s="114">
        <v>24</v>
      </c>
      <c r="B28" s="111" t="s">
        <v>247</v>
      </c>
      <c r="C28" s="308" t="s">
        <v>4</v>
      </c>
    </row>
  </sheetData>
  <mergeCells count="1">
    <mergeCell ref="A1:C1"/>
  </mergeCells>
  <phoneticPr fontId="4" type="noConversion"/>
  <pageMargins left="0.75" right="0.75" top="1" bottom="1" header="0.5" footer="0.5"/>
  <pageSetup paperSize="9"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Q27"/>
  <sheetViews>
    <sheetView view="pageBreakPreview" zoomScale="60" workbookViewId="0">
      <selection activeCell="F14" sqref="F14"/>
    </sheetView>
  </sheetViews>
  <sheetFormatPr defaultRowHeight="12.75"/>
  <cols>
    <col min="1" max="1" width="9.140625" style="303"/>
    <col min="2" max="2" width="83" customWidth="1"/>
  </cols>
  <sheetData>
    <row r="1" spans="1:17">
      <c r="A1" s="409" t="s">
        <v>333</v>
      </c>
      <c r="B1" s="409"/>
    </row>
    <row r="2" spans="1:17" ht="36.75" customHeight="1">
      <c r="A2" s="255">
        <v>1</v>
      </c>
      <c r="B2" s="293" t="s">
        <v>135</v>
      </c>
      <c r="C2" s="294"/>
      <c r="D2" s="294"/>
      <c r="E2" s="294"/>
    </row>
    <row r="3" spans="1:17" ht="40.5" customHeight="1">
      <c r="A3" s="255">
        <v>2</v>
      </c>
      <c r="B3" s="295" t="s">
        <v>148</v>
      </c>
      <c r="C3" s="296"/>
      <c r="D3" s="296"/>
    </row>
    <row r="4" spans="1:17" ht="55.5" customHeight="1">
      <c r="A4" s="255">
        <v>3</v>
      </c>
      <c r="B4" s="295" t="s">
        <v>338</v>
      </c>
      <c r="C4" s="296"/>
      <c r="D4" s="296"/>
    </row>
    <row r="5" spans="1:17" ht="36.75" customHeight="1">
      <c r="A5" s="255">
        <v>4</v>
      </c>
      <c r="B5" s="297" t="s">
        <v>280</v>
      </c>
      <c r="C5" s="98"/>
      <c r="D5" s="98"/>
      <c r="E5" s="98"/>
      <c r="F5" s="98"/>
      <c r="G5" s="98"/>
    </row>
    <row r="6" spans="1:17" ht="36.75" customHeight="1">
      <c r="A6" s="255">
        <v>5</v>
      </c>
      <c r="B6" s="297" t="s">
        <v>286</v>
      </c>
      <c r="C6" s="98"/>
      <c r="D6" s="98"/>
      <c r="E6" s="98"/>
      <c r="F6" s="98"/>
      <c r="G6" s="98"/>
    </row>
    <row r="7" spans="1:17" ht="50.25" customHeight="1">
      <c r="A7" s="255">
        <v>6</v>
      </c>
      <c r="B7" s="297" t="s">
        <v>339</v>
      </c>
      <c r="C7" s="98"/>
      <c r="D7" s="98"/>
      <c r="E7" s="98"/>
      <c r="F7" s="98"/>
      <c r="G7" s="98"/>
    </row>
    <row r="8" spans="1:17" ht="51.75" customHeight="1">
      <c r="A8" s="255">
        <v>7</v>
      </c>
      <c r="B8" s="293" t="s">
        <v>340</v>
      </c>
      <c r="C8" s="294"/>
      <c r="D8" s="294"/>
      <c r="E8" s="294"/>
    </row>
    <row r="9" spans="1:17" ht="63.75" customHeight="1">
      <c r="A9" s="255">
        <v>8</v>
      </c>
      <c r="B9" s="293" t="s">
        <v>306</v>
      </c>
      <c r="C9" s="294"/>
      <c r="D9" s="294"/>
      <c r="E9" s="294"/>
    </row>
    <row r="10" spans="1:17" ht="66" customHeight="1">
      <c r="A10" s="255">
        <v>9</v>
      </c>
      <c r="B10" s="293" t="s">
        <v>309</v>
      </c>
      <c r="C10" s="294"/>
      <c r="D10" s="294"/>
      <c r="E10" s="294"/>
    </row>
    <row r="11" spans="1:17" ht="31.5" customHeight="1">
      <c r="A11" s="255">
        <v>10</v>
      </c>
      <c r="B11" s="293" t="s">
        <v>295</v>
      </c>
      <c r="C11" s="294"/>
      <c r="D11" s="294"/>
      <c r="E11" s="294"/>
    </row>
    <row r="12" spans="1:17" ht="35.25" customHeight="1">
      <c r="A12" s="255">
        <v>11</v>
      </c>
      <c r="B12" s="293" t="s">
        <v>301</v>
      </c>
      <c r="C12" s="294"/>
      <c r="D12" s="294"/>
      <c r="E12" s="294"/>
      <c r="F12" s="294"/>
      <c r="G12" s="294"/>
      <c r="H12" s="98"/>
    </row>
    <row r="13" spans="1:17" ht="36" customHeight="1">
      <c r="A13" s="255">
        <v>12</v>
      </c>
      <c r="B13" s="309" t="s">
        <v>337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17" ht="109.5" customHeight="1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</row>
    <row r="15" spans="1:17" ht="27" customHeight="1">
      <c r="A15" s="301"/>
      <c r="B15" s="302"/>
    </row>
    <row r="16" spans="1:17" ht="27" customHeight="1">
      <c r="A16" s="301"/>
      <c r="B16" s="302"/>
    </row>
    <row r="17" spans="1:2" ht="27" customHeight="1">
      <c r="A17" s="301"/>
      <c r="B17" s="302"/>
    </row>
    <row r="18" spans="1:2" ht="27" customHeight="1">
      <c r="A18" s="301"/>
      <c r="B18" s="302"/>
    </row>
    <row r="19" spans="1:2" ht="27" customHeight="1">
      <c r="A19" s="301"/>
      <c r="B19" s="302"/>
    </row>
    <row r="20" spans="1:2" ht="27" customHeight="1">
      <c r="A20" s="301"/>
      <c r="B20" s="302"/>
    </row>
    <row r="21" spans="1:2" ht="27" customHeight="1">
      <c r="A21" s="301"/>
      <c r="B21" s="302"/>
    </row>
    <row r="22" spans="1:2" ht="27" customHeight="1">
      <c r="A22" s="301"/>
      <c r="B22" s="302"/>
    </row>
    <row r="23" spans="1:2" ht="27" customHeight="1">
      <c r="A23" s="301"/>
      <c r="B23" s="302"/>
    </row>
    <row r="24" spans="1:2" ht="27" customHeight="1">
      <c r="A24" s="301"/>
      <c r="B24" s="302"/>
    </row>
    <row r="25" spans="1:2" ht="27" customHeight="1">
      <c r="A25" s="301"/>
      <c r="B25" s="302"/>
    </row>
    <row r="26" spans="1:2" ht="27" customHeight="1">
      <c r="A26" s="301"/>
      <c r="B26" s="302"/>
    </row>
    <row r="27" spans="1:2" ht="27" customHeight="1">
      <c r="A27" s="301"/>
      <c r="B27" s="302"/>
    </row>
  </sheetData>
  <mergeCells count="1">
    <mergeCell ref="A1:B1"/>
  </mergeCells>
  <phoneticPr fontId="4" type="noConversion"/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D21"/>
  <sheetViews>
    <sheetView view="pageBreakPreview" zoomScale="75" workbookViewId="0">
      <selection activeCell="C10" sqref="C10:D10"/>
    </sheetView>
  </sheetViews>
  <sheetFormatPr defaultRowHeight="12.75"/>
  <cols>
    <col min="1" max="1" width="19.28515625" style="5" customWidth="1"/>
    <col min="2" max="2" width="37.5703125" style="5" customWidth="1"/>
    <col min="3" max="3" width="50.7109375" style="7" customWidth="1"/>
    <col min="4" max="4" width="64.5703125" style="7" customWidth="1"/>
    <col min="5" max="16384" width="9.140625" style="5"/>
  </cols>
  <sheetData>
    <row r="1" spans="1:4" ht="83.25" customHeight="1">
      <c r="C1" s="346" t="s">
        <v>341</v>
      </c>
      <c r="D1" s="346"/>
    </row>
    <row r="4" spans="1:4" s="38" customFormat="1" ht="42.75" customHeight="1">
      <c r="A4" s="352" t="s">
        <v>135</v>
      </c>
      <c r="B4" s="353"/>
      <c r="C4" s="353"/>
      <c r="D4" s="353"/>
    </row>
    <row r="5" spans="1:4" s="38" customFormat="1" ht="18.75">
      <c r="A5" s="39"/>
      <c r="C5" s="40"/>
      <c r="D5" s="40"/>
    </row>
    <row r="6" spans="1:4" s="42" customFormat="1" ht="56.25">
      <c r="A6" s="41" t="s">
        <v>18</v>
      </c>
      <c r="B6" s="44" t="s">
        <v>17</v>
      </c>
      <c r="C6" s="347" t="s">
        <v>19</v>
      </c>
      <c r="D6" s="348"/>
    </row>
    <row r="7" spans="1:4" s="42" customFormat="1" ht="18.75">
      <c r="A7" s="41">
        <v>1</v>
      </c>
      <c r="B7" s="41">
        <v>2</v>
      </c>
      <c r="C7" s="351">
        <v>3</v>
      </c>
      <c r="D7" s="351"/>
    </row>
    <row r="8" spans="1:4" s="42" customFormat="1" ht="24" customHeight="1">
      <c r="A8" s="349" t="s">
        <v>136</v>
      </c>
      <c r="B8" s="349"/>
      <c r="C8" s="349"/>
      <c r="D8" s="349"/>
    </row>
    <row r="9" spans="1:4" s="42" customFormat="1" ht="66" customHeight="1">
      <c r="A9" s="102">
        <v>801</v>
      </c>
      <c r="B9" s="102" t="s">
        <v>290</v>
      </c>
      <c r="C9" s="355" t="s">
        <v>289</v>
      </c>
      <c r="D9" s="356"/>
    </row>
    <row r="10" spans="1:4" s="35" customFormat="1" ht="68.25" customHeight="1">
      <c r="A10" s="90">
        <v>801</v>
      </c>
      <c r="B10" s="44" t="s">
        <v>137</v>
      </c>
      <c r="C10" s="350" t="s">
        <v>287</v>
      </c>
      <c r="D10" s="350"/>
    </row>
    <row r="11" spans="1:4" s="35" customFormat="1" ht="81.75" customHeight="1">
      <c r="A11" s="90">
        <v>801</v>
      </c>
      <c r="B11" s="44" t="s">
        <v>274</v>
      </c>
      <c r="C11" s="358" t="s">
        <v>275</v>
      </c>
      <c r="D11" s="359"/>
    </row>
    <row r="12" spans="1:4" s="35" customFormat="1" ht="46.5" customHeight="1">
      <c r="A12" s="90">
        <v>801</v>
      </c>
      <c r="B12" s="44" t="s">
        <v>276</v>
      </c>
      <c r="C12" s="358" t="s">
        <v>277</v>
      </c>
      <c r="D12" s="359"/>
    </row>
    <row r="13" spans="1:4" s="35" customFormat="1" ht="41.25" customHeight="1">
      <c r="A13" s="90">
        <v>801</v>
      </c>
      <c r="B13" s="44" t="s">
        <v>140</v>
      </c>
      <c r="C13" s="354" t="s">
        <v>141</v>
      </c>
      <c r="D13" s="354"/>
    </row>
    <row r="14" spans="1:4" s="35" customFormat="1" ht="41.25" customHeight="1">
      <c r="A14" s="90">
        <v>801</v>
      </c>
      <c r="B14" s="44" t="s">
        <v>142</v>
      </c>
      <c r="C14" s="354" t="s">
        <v>143</v>
      </c>
      <c r="D14" s="354"/>
    </row>
    <row r="15" spans="1:4" s="35" customFormat="1" ht="36.75" customHeight="1">
      <c r="A15" s="90">
        <v>801</v>
      </c>
      <c r="B15" s="44" t="s">
        <v>272</v>
      </c>
      <c r="C15" s="354" t="s">
        <v>144</v>
      </c>
      <c r="D15" s="354"/>
    </row>
    <row r="16" spans="1:4" s="35" customFormat="1" ht="67.5" customHeight="1">
      <c r="A16" s="90">
        <v>801</v>
      </c>
      <c r="B16" s="44" t="s">
        <v>146</v>
      </c>
      <c r="C16" s="354" t="s">
        <v>147</v>
      </c>
      <c r="D16" s="354"/>
    </row>
    <row r="17" spans="1:4" s="35" customFormat="1" ht="54.75" customHeight="1">
      <c r="A17" s="90">
        <v>801</v>
      </c>
      <c r="B17" s="44" t="s">
        <v>278</v>
      </c>
      <c r="C17" s="354" t="s">
        <v>145</v>
      </c>
      <c r="D17" s="354"/>
    </row>
    <row r="18" spans="1:4" s="35" customFormat="1" ht="30" customHeight="1">
      <c r="A18" s="60"/>
      <c r="B18" s="42"/>
      <c r="C18" s="168"/>
      <c r="D18" s="168"/>
    </row>
    <row r="19" spans="1:4" s="42" customFormat="1" ht="72.599999999999994" customHeight="1">
      <c r="A19" s="43"/>
      <c r="B19" s="43"/>
      <c r="C19" s="43"/>
      <c r="D19" s="43"/>
    </row>
    <row r="20" spans="1:4">
      <c r="A20" s="8"/>
      <c r="B20" s="8"/>
      <c r="C20" s="6"/>
      <c r="D20" s="6"/>
    </row>
    <row r="21" spans="1:4">
      <c r="A21" s="8"/>
      <c r="B21" s="8"/>
      <c r="C21" s="357"/>
      <c r="D21" s="357"/>
    </row>
  </sheetData>
  <mergeCells count="15">
    <mergeCell ref="C13:D13"/>
    <mergeCell ref="C14:D14"/>
    <mergeCell ref="C9:D9"/>
    <mergeCell ref="C21:D21"/>
    <mergeCell ref="C17:D17"/>
    <mergeCell ref="C16:D16"/>
    <mergeCell ref="C15:D15"/>
    <mergeCell ref="C11:D11"/>
    <mergeCell ref="C12:D12"/>
    <mergeCell ref="C1:D1"/>
    <mergeCell ref="C6:D6"/>
    <mergeCell ref="A8:D8"/>
    <mergeCell ref="C10:D10"/>
    <mergeCell ref="C7:D7"/>
    <mergeCell ref="A4:D4"/>
  </mergeCells>
  <phoneticPr fontId="4" type="noConversion"/>
  <pageMargins left="0.74803149606299213" right="0.39370078740157483" top="0.98425196850393704" bottom="0.98425196850393704" header="0.51181102362204722" footer="0.51181102362204722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J8"/>
  <sheetViews>
    <sheetView view="pageBreakPreview" workbookViewId="0">
      <selection activeCell="B6" sqref="B6"/>
    </sheetView>
  </sheetViews>
  <sheetFormatPr defaultRowHeight="12.75"/>
  <cols>
    <col min="1" max="1" width="14.5703125" customWidth="1"/>
    <col min="2" max="2" width="58.5703125" customWidth="1"/>
    <col min="3" max="3" width="45.7109375" customWidth="1"/>
  </cols>
  <sheetData>
    <row r="1" spans="1:10" ht="117" customHeight="1">
      <c r="A1" s="2"/>
      <c r="B1" s="2"/>
      <c r="C1" s="103" t="s">
        <v>342</v>
      </c>
      <c r="D1" s="3"/>
      <c r="E1" s="3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81" customHeight="1">
      <c r="A3" s="360" t="s">
        <v>148</v>
      </c>
      <c r="B3" s="360"/>
      <c r="C3" s="360"/>
    </row>
    <row r="4" spans="1:10" s="4" customFormat="1" ht="64.900000000000006" customHeight="1">
      <c r="A4" s="102" t="s">
        <v>14</v>
      </c>
      <c r="B4" s="102" t="s">
        <v>15</v>
      </c>
      <c r="C4" s="102" t="s">
        <v>16</v>
      </c>
      <c r="D4" s="82"/>
      <c r="E4" s="82"/>
    </row>
    <row r="5" spans="1:10" ht="34.5" customHeight="1">
      <c r="A5" s="349" t="s">
        <v>136</v>
      </c>
      <c r="B5" s="349"/>
      <c r="C5" s="349"/>
      <c r="D5" s="83"/>
      <c r="E5" s="74"/>
    </row>
    <row r="6" spans="1:10" ht="45.75" customHeight="1">
      <c r="A6" s="281">
        <v>801</v>
      </c>
      <c r="B6" s="166" t="s">
        <v>310</v>
      </c>
      <c r="C6" s="91" t="s">
        <v>311</v>
      </c>
      <c r="D6" s="83"/>
      <c r="E6" s="74"/>
    </row>
    <row r="7" spans="1:10" ht="56.25">
      <c r="A7" s="166">
        <v>801</v>
      </c>
      <c r="B7" s="166" t="s">
        <v>132</v>
      </c>
      <c r="C7" s="167" t="s">
        <v>131</v>
      </c>
    </row>
    <row r="8" spans="1:10" ht="56.25">
      <c r="A8" s="166">
        <v>801</v>
      </c>
      <c r="B8" s="166" t="s">
        <v>133</v>
      </c>
      <c r="C8" s="167" t="s">
        <v>134</v>
      </c>
    </row>
  </sheetData>
  <mergeCells count="2">
    <mergeCell ref="A3:C3"/>
    <mergeCell ref="A5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I59"/>
  <sheetViews>
    <sheetView view="pageBreakPreview" zoomScale="75" workbookViewId="0">
      <selection activeCell="B26" sqref="B26"/>
    </sheetView>
  </sheetViews>
  <sheetFormatPr defaultRowHeight="12.75"/>
  <cols>
    <col min="1" max="1" width="39.140625" style="171" customWidth="1"/>
    <col min="2" max="2" width="6.42578125" style="172" customWidth="1"/>
    <col min="3" max="3" width="7" style="172" customWidth="1"/>
    <col min="4" max="4" width="14.85546875" style="172" customWidth="1"/>
    <col min="5" max="5" width="13.28515625" style="172" customWidth="1"/>
    <col min="6" max="6" width="14.7109375" style="217" customWidth="1"/>
    <col min="7" max="7" width="20.7109375" style="217" customWidth="1"/>
  </cols>
  <sheetData>
    <row r="1" spans="1:9" ht="94.5" customHeight="1">
      <c r="C1" s="19"/>
      <c r="D1" s="19"/>
      <c r="E1" s="363" t="s">
        <v>343</v>
      </c>
      <c r="F1" s="363"/>
      <c r="G1" s="363"/>
      <c r="H1" s="19"/>
      <c r="I1" s="19"/>
    </row>
    <row r="2" spans="1:9" ht="49.5" customHeight="1">
      <c r="C2" s="19"/>
      <c r="D2" s="19"/>
      <c r="E2" s="173"/>
      <c r="F2" s="173"/>
      <c r="G2" s="173"/>
      <c r="H2" s="19"/>
      <c r="I2" s="19"/>
    </row>
    <row r="3" spans="1:9" s="17" customFormat="1" ht="88.5" customHeight="1">
      <c r="A3" s="364" t="s">
        <v>279</v>
      </c>
      <c r="B3" s="364"/>
      <c r="C3" s="364"/>
      <c r="D3" s="364"/>
      <c r="E3" s="364"/>
      <c r="F3" s="364"/>
      <c r="G3" s="364"/>
    </row>
    <row r="4" spans="1:9" s="174" customFormat="1" ht="35.25" customHeight="1">
      <c r="A4" s="365" t="s">
        <v>251</v>
      </c>
      <c r="B4" s="365" t="s">
        <v>252</v>
      </c>
      <c r="C4" s="365"/>
      <c r="D4" s="365"/>
      <c r="E4" s="365"/>
      <c r="F4" s="365"/>
      <c r="G4" s="365" t="s">
        <v>253</v>
      </c>
    </row>
    <row r="5" spans="1:9" s="174" customFormat="1" ht="19.5" customHeight="1">
      <c r="A5" s="365"/>
      <c r="B5" s="365"/>
      <c r="C5" s="365"/>
      <c r="D5" s="365"/>
      <c r="E5" s="365"/>
      <c r="F5" s="365"/>
      <c r="G5" s="365"/>
    </row>
    <row r="6" spans="1:9" s="174" customFormat="1" ht="17.25" customHeight="1">
      <c r="A6" s="34">
        <v>1</v>
      </c>
      <c r="B6" s="365">
        <v>2</v>
      </c>
      <c r="C6" s="365"/>
      <c r="D6" s="365"/>
      <c r="E6" s="365"/>
      <c r="F6" s="365"/>
      <c r="G6" s="34">
        <v>3</v>
      </c>
    </row>
    <row r="7" spans="1:9" s="175" customFormat="1" ht="39" customHeight="1">
      <c r="A7" s="104" t="s">
        <v>254</v>
      </c>
      <c r="B7" s="361" t="s">
        <v>141</v>
      </c>
      <c r="C7" s="361"/>
      <c r="D7" s="361"/>
      <c r="E7" s="361"/>
      <c r="F7" s="361"/>
      <c r="G7" s="218">
        <v>100</v>
      </c>
    </row>
    <row r="8" spans="1:9" s="176" customFormat="1" ht="40.5" customHeight="1">
      <c r="A8" s="104" t="s">
        <v>255</v>
      </c>
      <c r="B8" s="362" t="s">
        <v>256</v>
      </c>
      <c r="C8" s="362"/>
      <c r="D8" s="362"/>
      <c r="E8" s="362"/>
      <c r="F8" s="362"/>
      <c r="G8" s="218">
        <v>100</v>
      </c>
    </row>
    <row r="9" spans="1:9" s="183" customFormat="1" ht="25.5" hidden="1" customHeight="1">
      <c r="A9" s="177"/>
      <c r="B9" s="178"/>
      <c r="C9" s="179"/>
      <c r="D9" s="180"/>
      <c r="E9" s="181"/>
      <c r="F9" s="182"/>
      <c r="G9" s="180"/>
    </row>
    <row r="10" spans="1:9" s="183" customFormat="1">
      <c r="A10" s="184"/>
      <c r="B10" s="185"/>
      <c r="C10" s="185"/>
      <c r="D10" s="186"/>
      <c r="E10" s="187"/>
      <c r="F10" s="186"/>
      <c r="G10" s="186"/>
    </row>
    <row r="11" spans="1:9" s="183" customFormat="1" hidden="1">
      <c r="A11" s="184"/>
      <c r="B11" s="185"/>
      <c r="C11" s="185"/>
      <c r="D11" s="186"/>
      <c r="E11" s="185"/>
      <c r="F11" s="188"/>
      <c r="G11" s="186"/>
    </row>
    <row r="12" spans="1:9" s="183" customFormat="1" ht="18" hidden="1" customHeight="1">
      <c r="A12" s="184"/>
      <c r="B12" s="185"/>
      <c r="C12" s="185"/>
      <c r="D12" s="186"/>
      <c r="E12" s="185"/>
      <c r="F12" s="186"/>
      <c r="G12" s="186"/>
    </row>
    <row r="13" spans="1:9" s="183" customFormat="1">
      <c r="A13" s="184"/>
      <c r="B13" s="185"/>
      <c r="C13" s="185"/>
      <c r="D13" s="186"/>
      <c r="E13" s="187"/>
      <c r="F13" s="186"/>
      <c r="G13" s="186"/>
    </row>
    <row r="14" spans="1:9" s="183" customFormat="1" hidden="1">
      <c r="A14" s="184"/>
      <c r="B14" s="185"/>
      <c r="C14" s="185"/>
      <c r="D14" s="186"/>
      <c r="E14" s="185"/>
      <c r="F14" s="186"/>
      <c r="G14" s="186"/>
    </row>
    <row r="15" spans="1:9" s="183" customFormat="1" hidden="1">
      <c r="A15" s="184"/>
      <c r="B15" s="185"/>
      <c r="C15" s="185"/>
      <c r="D15" s="188"/>
      <c r="E15" s="185"/>
      <c r="F15" s="188"/>
      <c r="G15" s="188"/>
    </row>
    <row r="16" spans="1:9" s="192" customFormat="1" hidden="1">
      <c r="A16" s="189"/>
      <c r="B16" s="190"/>
      <c r="C16" s="190"/>
      <c r="D16" s="191"/>
      <c r="E16" s="190"/>
      <c r="F16" s="191"/>
      <c r="G16" s="191"/>
    </row>
    <row r="17" spans="1:7" s="183" customFormat="1" hidden="1">
      <c r="A17" s="184"/>
      <c r="B17" s="185"/>
      <c r="C17" s="185"/>
      <c r="D17" s="193"/>
      <c r="E17" s="194"/>
      <c r="F17" s="193"/>
      <c r="G17" s="193"/>
    </row>
    <row r="18" spans="1:7" s="192" customFormat="1" hidden="1">
      <c r="A18" s="189"/>
      <c r="B18" s="190"/>
      <c r="C18" s="190"/>
      <c r="D18" s="191"/>
      <c r="E18" s="190"/>
      <c r="F18" s="191"/>
      <c r="G18" s="191"/>
    </row>
    <row r="19" spans="1:7" s="183" customFormat="1" ht="27" hidden="1" customHeight="1">
      <c r="A19" s="184"/>
      <c r="B19" s="185"/>
      <c r="C19" s="185"/>
      <c r="D19" s="188"/>
      <c r="E19" s="185"/>
      <c r="F19" s="188"/>
      <c r="G19" s="188"/>
    </row>
    <row r="20" spans="1:7" s="195" customFormat="1" hidden="1">
      <c r="A20" s="189"/>
      <c r="B20" s="190"/>
      <c r="C20" s="190"/>
      <c r="D20" s="191"/>
      <c r="E20" s="190"/>
      <c r="F20" s="191"/>
      <c r="G20" s="191"/>
    </row>
    <row r="21" spans="1:7" hidden="1">
      <c r="A21" s="184"/>
      <c r="B21" s="196"/>
      <c r="C21" s="196"/>
      <c r="D21" s="193"/>
      <c r="E21" s="194"/>
      <c r="F21" s="193"/>
      <c r="G21" s="193"/>
    </row>
    <row r="22" spans="1:7" s="197" customFormat="1" hidden="1">
      <c r="A22" s="184"/>
      <c r="B22" s="196"/>
      <c r="C22" s="196"/>
      <c r="D22" s="193"/>
      <c r="E22" s="194"/>
      <c r="F22" s="193"/>
      <c r="G22" s="193"/>
    </row>
    <row r="23" spans="1:7" hidden="1">
      <c r="A23" s="184"/>
      <c r="B23" s="196"/>
      <c r="C23" s="196"/>
      <c r="D23" s="193"/>
      <c r="E23" s="194"/>
      <c r="F23" s="193"/>
      <c r="G23" s="193"/>
    </row>
    <row r="24" spans="1:7" s="199" customFormat="1" hidden="1">
      <c r="A24" s="198"/>
      <c r="B24" s="185"/>
      <c r="C24" s="185"/>
      <c r="D24" s="188"/>
      <c r="E24" s="185"/>
      <c r="F24" s="188"/>
      <c r="G24" s="188"/>
    </row>
    <row r="25" spans="1:7" hidden="1">
      <c r="A25" s="198"/>
      <c r="B25" s="185"/>
      <c r="C25" s="185"/>
      <c r="D25" s="188"/>
      <c r="E25" s="185"/>
      <c r="F25" s="188"/>
      <c r="G25" s="188"/>
    </row>
    <row r="26" spans="1:7" ht="27.75" customHeight="1">
      <c r="A26" s="200"/>
      <c r="B26" s="194"/>
      <c r="C26" s="201" t="s">
        <v>257</v>
      </c>
      <c r="D26" s="202"/>
      <c r="E26" s="203"/>
      <c r="F26" s="202"/>
      <c r="G26" s="204"/>
    </row>
    <row r="27" spans="1:7" ht="27.75" customHeight="1">
      <c r="A27" s="205"/>
      <c r="B27" s="196"/>
      <c r="C27" s="206"/>
      <c r="D27" s="207"/>
      <c r="E27" s="208"/>
      <c r="F27" s="207"/>
      <c r="G27" s="204"/>
    </row>
    <row r="28" spans="1:7">
      <c r="A28" s="209"/>
      <c r="B28" s="194"/>
      <c r="C28" s="194"/>
      <c r="D28" s="210"/>
      <c r="E28" s="210"/>
      <c r="F28" s="210"/>
      <c r="G28" s="210"/>
    </row>
    <row r="29" spans="1:7" s="199" customFormat="1" hidden="1">
      <c r="A29" s="211"/>
      <c r="B29" s="212"/>
      <c r="C29" s="212"/>
      <c r="D29" s="193"/>
      <c r="E29" s="194"/>
      <c r="F29" s="193"/>
      <c r="G29" s="193"/>
    </row>
    <row r="30" spans="1:7" hidden="1">
      <c r="A30" s="211"/>
      <c r="B30" s="212"/>
      <c r="C30" s="212"/>
      <c r="D30" s="193"/>
      <c r="E30" s="194"/>
      <c r="F30" s="193"/>
      <c r="G30" s="193"/>
    </row>
    <row r="31" spans="1:7">
      <c r="A31" s="211"/>
      <c r="B31" s="212"/>
      <c r="C31" s="212"/>
      <c r="D31" s="213"/>
      <c r="E31" s="212"/>
      <c r="F31" s="213"/>
      <c r="G31" s="213"/>
    </row>
    <row r="32" spans="1:7" s="199" customFormat="1" ht="24.75" customHeight="1">
      <c r="A32" s="211"/>
      <c r="B32" s="212"/>
      <c r="C32" s="212"/>
      <c r="D32" s="213"/>
      <c r="E32" s="212"/>
      <c r="F32" s="213"/>
      <c r="G32" s="213"/>
    </row>
    <row r="33" spans="1:7">
      <c r="A33" s="209"/>
      <c r="B33" s="194"/>
      <c r="C33" s="194"/>
      <c r="D33" s="210"/>
      <c r="E33" s="210"/>
      <c r="F33" s="210"/>
      <c r="G33" s="210"/>
    </row>
    <row r="34" spans="1:7" hidden="1">
      <c r="A34" s="211"/>
      <c r="B34" s="212"/>
      <c r="C34" s="212"/>
      <c r="D34" s="210"/>
      <c r="E34" s="194"/>
      <c r="F34" s="193"/>
      <c r="G34" s="210"/>
    </row>
    <row r="35" spans="1:7" hidden="1">
      <c r="A35" s="211"/>
      <c r="B35" s="212"/>
      <c r="C35" s="212"/>
      <c r="D35" s="210"/>
      <c r="E35" s="194"/>
      <c r="F35" s="193"/>
      <c r="G35" s="210"/>
    </row>
    <row r="36" spans="1:7" s="199" customFormat="1" hidden="1">
      <c r="A36" s="211"/>
      <c r="B36" s="212"/>
      <c r="C36" s="212"/>
      <c r="D36" s="213"/>
      <c r="E36" s="212"/>
      <c r="F36" s="207"/>
      <c r="G36" s="213"/>
    </row>
    <row r="37" spans="1:7">
      <c r="A37" s="211"/>
      <c r="B37" s="212"/>
      <c r="C37" s="212"/>
      <c r="D37" s="213"/>
      <c r="E37" s="212"/>
      <c r="F37" s="213"/>
      <c r="G37" s="213"/>
    </row>
    <row r="38" spans="1:7" hidden="1">
      <c r="A38" s="211"/>
      <c r="B38" s="212"/>
      <c r="C38" s="212"/>
      <c r="D38" s="207"/>
      <c r="E38" s="212"/>
      <c r="F38" s="207"/>
      <c r="G38" s="207"/>
    </row>
    <row r="39" spans="1:7">
      <c r="A39" s="209"/>
      <c r="B39" s="194"/>
      <c r="C39" s="194"/>
      <c r="D39" s="210"/>
      <c r="E39" s="210"/>
      <c r="F39" s="210"/>
      <c r="G39" s="210"/>
    </row>
    <row r="40" spans="1:7">
      <c r="A40" s="211"/>
      <c r="B40" s="212"/>
      <c r="C40" s="212"/>
      <c r="D40" s="213"/>
      <c r="E40" s="212"/>
      <c r="F40" s="213"/>
      <c r="G40" s="213"/>
    </row>
    <row r="41" spans="1:7" hidden="1">
      <c r="A41" s="211"/>
      <c r="B41" s="212"/>
      <c r="C41" s="212"/>
      <c r="D41" s="207"/>
      <c r="E41" s="212"/>
      <c r="F41" s="207"/>
      <c r="G41" s="207"/>
    </row>
    <row r="42" spans="1:7">
      <c r="A42" s="209"/>
      <c r="B42" s="194"/>
      <c r="C42" s="194"/>
      <c r="D42" s="210"/>
      <c r="E42" s="210"/>
      <c r="F42" s="210"/>
      <c r="G42" s="210"/>
    </row>
    <row r="43" spans="1:7">
      <c r="A43" s="211"/>
      <c r="B43" s="212"/>
      <c r="C43" s="212"/>
      <c r="D43" s="213"/>
      <c r="E43" s="212"/>
      <c r="F43" s="213"/>
      <c r="G43" s="213"/>
    </row>
    <row r="44" spans="1:7" hidden="1">
      <c r="A44" s="211"/>
      <c r="B44" s="212"/>
      <c r="C44" s="212"/>
      <c r="D44" s="193"/>
      <c r="E44" s="194"/>
      <c r="F44" s="193"/>
      <c r="G44" s="193"/>
    </row>
    <row r="45" spans="1:7" hidden="1">
      <c r="A45" s="211"/>
      <c r="B45" s="212"/>
      <c r="C45" s="212"/>
      <c r="D45" s="193"/>
      <c r="E45" s="194"/>
      <c r="F45" s="193"/>
      <c r="G45" s="193"/>
    </row>
    <row r="46" spans="1:7" hidden="1">
      <c r="A46" s="211"/>
      <c r="B46" s="212"/>
      <c r="C46" s="212"/>
      <c r="D46" s="193"/>
      <c r="E46" s="194"/>
      <c r="F46" s="193"/>
      <c r="G46" s="193"/>
    </row>
    <row r="47" spans="1:7" hidden="1">
      <c r="A47" s="211"/>
      <c r="B47" s="212"/>
      <c r="C47" s="212"/>
      <c r="D47" s="207"/>
      <c r="E47" s="212"/>
      <c r="F47" s="207"/>
      <c r="G47" s="207"/>
    </row>
    <row r="48" spans="1:7" hidden="1">
      <c r="A48" s="209"/>
      <c r="B48" s="194"/>
      <c r="C48" s="194"/>
      <c r="D48" s="193"/>
      <c r="E48" s="194"/>
      <c r="F48" s="193"/>
      <c r="G48" s="193"/>
    </row>
    <row r="49" spans="1:7" hidden="1">
      <c r="A49" s="211"/>
      <c r="B49" s="212"/>
      <c r="C49" s="212"/>
      <c r="D49" s="207"/>
      <c r="E49" s="212"/>
      <c r="F49" s="207"/>
      <c r="G49" s="207"/>
    </row>
    <row r="50" spans="1:7" hidden="1">
      <c r="A50" s="211"/>
      <c r="B50" s="212"/>
      <c r="C50" s="212"/>
      <c r="D50" s="207"/>
      <c r="E50" s="212"/>
      <c r="F50" s="207"/>
      <c r="G50" s="207"/>
    </row>
    <row r="51" spans="1:7" hidden="1">
      <c r="A51" s="211"/>
      <c r="B51" s="212"/>
      <c r="C51" s="212"/>
      <c r="D51" s="207"/>
      <c r="E51" s="212"/>
      <c r="F51" s="207"/>
      <c r="G51" s="207"/>
    </row>
    <row r="52" spans="1:7" hidden="1">
      <c r="A52" s="209"/>
      <c r="B52" s="194"/>
      <c r="C52" s="194"/>
      <c r="D52" s="193"/>
      <c r="E52" s="194"/>
      <c r="F52" s="193"/>
      <c r="G52" s="193"/>
    </row>
    <row r="53" spans="1:7" hidden="1">
      <c r="A53" s="211"/>
      <c r="B53" s="212"/>
      <c r="C53" s="212"/>
      <c r="D53" s="193"/>
      <c r="E53" s="194"/>
      <c r="F53" s="193"/>
      <c r="G53" s="193"/>
    </row>
    <row r="54" spans="1:7" hidden="1">
      <c r="A54" s="211"/>
      <c r="B54" s="212"/>
      <c r="C54" s="212"/>
      <c r="D54" s="193"/>
      <c r="E54" s="194"/>
      <c r="F54" s="193"/>
      <c r="G54" s="193"/>
    </row>
    <row r="55" spans="1:7" hidden="1">
      <c r="A55" s="211"/>
      <c r="B55" s="212"/>
      <c r="C55" s="212"/>
      <c r="D55" s="193"/>
      <c r="E55" s="194"/>
      <c r="F55" s="193"/>
      <c r="G55" s="193"/>
    </row>
    <row r="56" spans="1:7" hidden="1">
      <c r="A56" s="211"/>
      <c r="B56" s="212"/>
      <c r="C56" s="212"/>
      <c r="D56" s="207"/>
      <c r="E56" s="212"/>
      <c r="F56" s="207"/>
      <c r="G56" s="207"/>
    </row>
    <row r="57" spans="1:7">
      <c r="A57" s="211"/>
      <c r="B57" s="212"/>
      <c r="C57" s="212"/>
      <c r="D57" s="207"/>
      <c r="E57" s="212"/>
      <c r="F57" s="207"/>
      <c r="G57" s="207"/>
    </row>
    <row r="58" spans="1:7">
      <c r="A58" s="209"/>
      <c r="B58" s="194"/>
      <c r="C58" s="194"/>
      <c r="D58" s="210"/>
      <c r="E58" s="210"/>
      <c r="F58" s="210"/>
      <c r="G58" s="210"/>
    </row>
    <row r="59" spans="1:7">
      <c r="A59" s="214"/>
      <c r="B59" s="215"/>
      <c r="C59" s="215"/>
      <c r="D59" s="215"/>
      <c r="E59" s="215"/>
      <c r="F59" s="216"/>
      <c r="G59" s="216"/>
    </row>
  </sheetData>
  <mergeCells count="8">
    <mergeCell ref="B7:F7"/>
    <mergeCell ref="B8:F8"/>
    <mergeCell ref="E1:G1"/>
    <mergeCell ref="A3:G3"/>
    <mergeCell ref="A4:A5"/>
    <mergeCell ref="B4:F5"/>
    <mergeCell ref="G4:G5"/>
    <mergeCell ref="B6:F6"/>
  </mergeCells>
  <phoneticPr fontId="4" type="noConversion"/>
  <pageMargins left="0.75" right="0.75" top="1" bottom="1" header="0.5" footer="0.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64"/>
  <sheetViews>
    <sheetView tabSelected="1" view="pageBreakPreview" zoomScale="75" zoomScaleSheetLayoutView="100" workbookViewId="0">
      <selection activeCell="E4" sqref="E4"/>
    </sheetView>
  </sheetViews>
  <sheetFormatPr defaultRowHeight="12.75"/>
  <cols>
    <col min="1" max="1" width="17.42578125" customWidth="1"/>
    <col min="2" max="2" width="31.7109375" style="12" customWidth="1"/>
    <col min="3" max="3" width="106.28515625" style="15" customWidth="1"/>
    <col min="4" max="4" width="14.140625" style="15" hidden="1" customWidth="1"/>
    <col min="5" max="5" width="18" style="15" customWidth="1"/>
    <col min="6" max="6" width="21.5703125" style="15" customWidth="1"/>
    <col min="7" max="7" width="19" customWidth="1"/>
  </cols>
  <sheetData>
    <row r="1" spans="1:7">
      <c r="D1" s="366" t="s">
        <v>389</v>
      </c>
      <c r="E1" s="366"/>
      <c r="F1" s="366"/>
    </row>
    <row r="2" spans="1:7" s="5" customFormat="1" ht="116.25" customHeight="1">
      <c r="B2" s="9"/>
      <c r="C2" s="10"/>
      <c r="D2" s="371" t="s">
        <v>423</v>
      </c>
      <c r="E2" s="371"/>
      <c r="F2" s="371"/>
    </row>
    <row r="3" spans="1:7" s="42" customFormat="1" ht="45" customHeight="1">
      <c r="A3" s="369" t="s">
        <v>280</v>
      </c>
      <c r="B3" s="370"/>
      <c r="C3" s="370"/>
      <c r="D3" s="370"/>
      <c r="E3" s="370"/>
      <c r="F3" s="370"/>
    </row>
    <row r="4" spans="1:7" s="42" customFormat="1" ht="29.25" customHeight="1">
      <c r="A4" s="243"/>
      <c r="B4" s="37"/>
      <c r="C4" s="37"/>
      <c r="D4" s="37"/>
      <c r="E4" s="37"/>
      <c r="F4" s="310" t="s">
        <v>284</v>
      </c>
    </row>
    <row r="5" spans="1:7" s="42" customFormat="1" ht="56.25">
      <c r="A5" s="34" t="s">
        <v>20</v>
      </c>
      <c r="B5" s="34" t="s">
        <v>215</v>
      </c>
      <c r="C5" s="34" t="s">
        <v>16</v>
      </c>
      <c r="D5" s="34" t="s">
        <v>285</v>
      </c>
      <c r="E5" s="245" t="s">
        <v>281</v>
      </c>
      <c r="F5" s="155" t="s">
        <v>283</v>
      </c>
    </row>
    <row r="6" spans="1:7" s="11" customFormat="1" ht="15.75">
      <c r="A6" s="33">
        <v>1</v>
      </c>
      <c r="B6" s="33">
        <v>2</v>
      </c>
      <c r="C6" s="33">
        <v>3</v>
      </c>
      <c r="D6" s="33">
        <v>4</v>
      </c>
      <c r="E6" s="265">
        <v>4</v>
      </c>
      <c r="F6" s="266">
        <v>5</v>
      </c>
    </row>
    <row r="7" spans="1:7" s="42" customFormat="1" ht="18.75">
      <c r="A7" s="84" t="s">
        <v>74</v>
      </c>
      <c r="B7" s="34" t="s">
        <v>21</v>
      </c>
      <c r="C7" s="85" t="s">
        <v>149</v>
      </c>
      <c r="D7" s="86">
        <v>5738.35</v>
      </c>
      <c r="E7" s="86">
        <f>E8+E27</f>
        <v>0</v>
      </c>
      <c r="F7" s="94">
        <f>D7+E7</f>
        <v>5738.35</v>
      </c>
      <c r="G7" s="314"/>
    </row>
    <row r="8" spans="1:7" s="42" customFormat="1" ht="18.75">
      <c r="A8" s="87"/>
      <c r="B8" s="34"/>
      <c r="C8" s="88" t="s">
        <v>150</v>
      </c>
      <c r="D8" s="89">
        <v>5328.35</v>
      </c>
      <c r="E8" s="89">
        <f>E9+E13+E18+E21</f>
        <v>0</v>
      </c>
      <c r="F8" s="79">
        <f>D8+E8</f>
        <v>5328.35</v>
      </c>
      <c r="G8" s="315"/>
    </row>
    <row r="9" spans="1:7" s="42" customFormat="1" ht="18.75">
      <c r="A9" s="78" t="s">
        <v>74</v>
      </c>
      <c r="B9" s="90" t="s">
        <v>22</v>
      </c>
      <c r="C9" s="88" t="s">
        <v>23</v>
      </c>
      <c r="D9" s="89">
        <v>1421.22</v>
      </c>
      <c r="E9" s="259">
        <f>E10+E11+E12</f>
        <v>0</v>
      </c>
      <c r="F9" s="79">
        <f>D9+E9</f>
        <v>1421.22</v>
      </c>
      <c r="G9" s="315"/>
    </row>
    <row r="10" spans="1:7" s="42" customFormat="1" ht="81" customHeight="1">
      <c r="A10" s="44">
        <v>182</v>
      </c>
      <c r="B10" s="90" t="s">
        <v>151</v>
      </c>
      <c r="C10" s="91" t="s">
        <v>152</v>
      </c>
      <c r="D10" s="89" t="s">
        <v>257</v>
      </c>
      <c r="E10" s="259">
        <v>0</v>
      </c>
      <c r="F10" s="79" t="s">
        <v>257</v>
      </c>
      <c r="G10" s="315"/>
    </row>
    <row r="11" spans="1:7" s="42" customFormat="1" ht="107.25" customHeight="1">
      <c r="A11" s="44">
        <v>182</v>
      </c>
      <c r="B11" s="90" t="s">
        <v>153</v>
      </c>
      <c r="C11" s="75" t="s">
        <v>154</v>
      </c>
      <c r="D11" s="89">
        <v>4.5</v>
      </c>
      <c r="E11" s="259">
        <v>0</v>
      </c>
      <c r="F11" s="79">
        <f t="shared" ref="F11:F26" si="0">D11+E11</f>
        <v>4.5</v>
      </c>
      <c r="G11" s="315"/>
    </row>
    <row r="12" spans="1:7" s="42" customFormat="1" ht="51.75" customHeight="1">
      <c r="A12" s="44">
        <v>182</v>
      </c>
      <c r="B12" s="90" t="s">
        <v>155</v>
      </c>
      <c r="C12" s="75" t="s">
        <v>156</v>
      </c>
      <c r="D12" s="89">
        <v>1</v>
      </c>
      <c r="E12" s="259">
        <v>0</v>
      </c>
      <c r="F12" s="79">
        <f t="shared" si="0"/>
        <v>1</v>
      </c>
      <c r="G12" s="315"/>
    </row>
    <row r="13" spans="1:7" s="42" customFormat="1" ht="37.5" hidden="1">
      <c r="A13" s="78" t="s">
        <v>75</v>
      </c>
      <c r="B13" s="90" t="s">
        <v>64</v>
      </c>
      <c r="C13" s="88" t="s">
        <v>24</v>
      </c>
      <c r="D13" s="89">
        <v>0</v>
      </c>
      <c r="E13" s="259"/>
      <c r="F13" s="79">
        <f t="shared" si="0"/>
        <v>0</v>
      </c>
      <c r="G13" s="315"/>
    </row>
    <row r="14" spans="1:7" s="42" customFormat="1" ht="37.5" hidden="1">
      <c r="A14" s="44">
        <v>100</v>
      </c>
      <c r="B14" s="90" t="s">
        <v>76</v>
      </c>
      <c r="C14" s="92" t="s">
        <v>157</v>
      </c>
      <c r="D14" s="44">
        <v>0</v>
      </c>
      <c r="E14" s="259"/>
      <c r="F14" s="79">
        <f t="shared" si="0"/>
        <v>0</v>
      </c>
      <c r="G14" s="315"/>
    </row>
    <row r="15" spans="1:7" s="42" customFormat="1" ht="37.5" hidden="1">
      <c r="A15" s="44">
        <v>100</v>
      </c>
      <c r="B15" s="90" t="s">
        <v>77</v>
      </c>
      <c r="C15" s="92" t="s">
        <v>158</v>
      </c>
      <c r="D15" s="44">
        <v>0</v>
      </c>
      <c r="E15" s="259"/>
      <c r="F15" s="79">
        <f t="shared" si="0"/>
        <v>0</v>
      </c>
      <c r="G15" s="315"/>
    </row>
    <row r="16" spans="1:7" s="42" customFormat="1" ht="37.5" hidden="1">
      <c r="A16" s="44">
        <v>100</v>
      </c>
      <c r="B16" s="90" t="s">
        <v>78</v>
      </c>
      <c r="C16" s="92" t="s">
        <v>159</v>
      </c>
      <c r="D16" s="89">
        <v>0</v>
      </c>
      <c r="E16" s="259"/>
      <c r="F16" s="79">
        <f t="shared" si="0"/>
        <v>0</v>
      </c>
      <c r="G16" s="315"/>
    </row>
    <row r="17" spans="1:7" s="42" customFormat="1" ht="37.5" hidden="1">
      <c r="A17" s="44">
        <v>100</v>
      </c>
      <c r="B17" s="90" t="s">
        <v>79</v>
      </c>
      <c r="C17" s="92" t="s">
        <v>159</v>
      </c>
      <c r="D17" s="44">
        <v>0</v>
      </c>
      <c r="E17" s="259"/>
      <c r="F17" s="79">
        <f t="shared" si="0"/>
        <v>0</v>
      </c>
      <c r="G17" s="315"/>
    </row>
    <row r="18" spans="1:7" s="45" customFormat="1" ht="18.75">
      <c r="A18" s="84" t="s">
        <v>74</v>
      </c>
      <c r="B18" s="34" t="s">
        <v>25</v>
      </c>
      <c r="C18" s="85" t="s">
        <v>26</v>
      </c>
      <c r="D18" s="86">
        <v>27.22</v>
      </c>
      <c r="E18" s="260">
        <f>E19</f>
        <v>0</v>
      </c>
      <c r="F18" s="94">
        <f t="shared" si="0"/>
        <v>27.22</v>
      </c>
      <c r="G18" s="314"/>
    </row>
    <row r="19" spans="1:7" s="42" customFormat="1" ht="18.75">
      <c r="A19" s="78" t="s">
        <v>74</v>
      </c>
      <c r="B19" s="44" t="s">
        <v>27</v>
      </c>
      <c r="C19" s="88" t="s">
        <v>28</v>
      </c>
      <c r="D19" s="89">
        <v>27.22</v>
      </c>
      <c r="E19" s="259">
        <f>E20</f>
        <v>0</v>
      </c>
      <c r="F19" s="79">
        <f t="shared" si="0"/>
        <v>27.22</v>
      </c>
      <c r="G19" s="315"/>
    </row>
    <row r="20" spans="1:7" s="42" customFormat="1" ht="18.75">
      <c r="A20" s="44">
        <v>182</v>
      </c>
      <c r="B20" s="44" t="s">
        <v>160</v>
      </c>
      <c r="C20" s="88" t="s">
        <v>28</v>
      </c>
      <c r="D20" s="89">
        <v>27.22</v>
      </c>
      <c r="E20" s="259">
        <v>0</v>
      </c>
      <c r="F20" s="79">
        <f t="shared" si="0"/>
        <v>27.22</v>
      </c>
      <c r="G20" s="315"/>
    </row>
    <row r="21" spans="1:7" s="45" customFormat="1" ht="18.75">
      <c r="A21" s="84" t="s">
        <v>74</v>
      </c>
      <c r="B21" s="34" t="s">
        <v>29</v>
      </c>
      <c r="C21" s="85" t="s">
        <v>30</v>
      </c>
      <c r="D21" s="86">
        <v>3879.91</v>
      </c>
      <c r="E21" s="86">
        <f>E22+E24</f>
        <v>0</v>
      </c>
      <c r="F21" s="94">
        <f t="shared" si="0"/>
        <v>3879.91</v>
      </c>
      <c r="G21" s="314"/>
    </row>
    <row r="22" spans="1:7" s="45" customFormat="1" ht="18.75">
      <c r="A22" s="78" t="s">
        <v>74</v>
      </c>
      <c r="B22" s="44" t="s">
        <v>161</v>
      </c>
      <c r="C22" s="88" t="s">
        <v>162</v>
      </c>
      <c r="D22" s="89">
        <v>1153.78</v>
      </c>
      <c r="E22" s="259">
        <f>E23</f>
        <v>0</v>
      </c>
      <c r="F22" s="79">
        <f t="shared" si="0"/>
        <v>1153.78</v>
      </c>
      <c r="G22" s="315"/>
    </row>
    <row r="23" spans="1:7" s="45" customFormat="1" ht="44.25" customHeight="1">
      <c r="A23" s="44">
        <v>182</v>
      </c>
      <c r="B23" s="44" t="s">
        <v>163</v>
      </c>
      <c r="C23" s="92" t="s">
        <v>164</v>
      </c>
      <c r="D23" s="89">
        <v>1153.78</v>
      </c>
      <c r="E23" s="259">
        <v>0</v>
      </c>
      <c r="F23" s="79">
        <f t="shared" si="0"/>
        <v>1153.78</v>
      </c>
      <c r="G23" s="315"/>
    </row>
    <row r="24" spans="1:7" s="42" customFormat="1" ht="18.75">
      <c r="A24" s="78" t="s">
        <v>74</v>
      </c>
      <c r="B24" s="44" t="s">
        <v>165</v>
      </c>
      <c r="C24" s="88" t="s">
        <v>166</v>
      </c>
      <c r="D24" s="89">
        <v>2726.13</v>
      </c>
      <c r="E24" s="259">
        <f>E25+E26</f>
        <v>0</v>
      </c>
      <c r="F24" s="79">
        <f t="shared" si="0"/>
        <v>2726.13</v>
      </c>
      <c r="G24" s="315"/>
    </row>
    <row r="25" spans="1:7" s="42" customFormat="1" ht="37.5">
      <c r="A25" s="78" t="s">
        <v>80</v>
      </c>
      <c r="B25" s="44" t="s">
        <v>216</v>
      </c>
      <c r="C25" s="75" t="s">
        <v>217</v>
      </c>
      <c r="D25" s="89">
        <v>1447.13</v>
      </c>
      <c r="E25" s="259">
        <v>0</v>
      </c>
      <c r="F25" s="79">
        <f t="shared" si="0"/>
        <v>1447.13</v>
      </c>
      <c r="G25" s="315"/>
    </row>
    <row r="26" spans="1:7" s="42" customFormat="1" ht="54" customHeight="1">
      <c r="A26" s="78" t="s">
        <v>80</v>
      </c>
      <c r="B26" s="44" t="s">
        <v>213</v>
      </c>
      <c r="C26" s="92" t="s">
        <v>214</v>
      </c>
      <c r="D26" s="89">
        <v>1279</v>
      </c>
      <c r="E26" s="259">
        <v>0</v>
      </c>
      <c r="F26" s="79">
        <f t="shared" si="0"/>
        <v>1279</v>
      </c>
      <c r="G26" s="315"/>
    </row>
    <row r="27" spans="1:7" s="42" customFormat="1" ht="16.5" customHeight="1">
      <c r="A27" s="78"/>
      <c r="B27" s="44"/>
      <c r="C27" s="88" t="s">
        <v>31</v>
      </c>
      <c r="D27" s="89">
        <v>410</v>
      </c>
      <c r="E27" s="89">
        <f>E28+E38</f>
        <v>0</v>
      </c>
      <c r="F27" s="89">
        <f>F28+F38</f>
        <v>410</v>
      </c>
      <c r="G27" s="316"/>
    </row>
    <row r="28" spans="1:7" s="45" customFormat="1" ht="37.5">
      <c r="A28" s="84" t="s">
        <v>74</v>
      </c>
      <c r="B28" s="34" t="s">
        <v>32</v>
      </c>
      <c r="C28" s="85" t="s">
        <v>33</v>
      </c>
      <c r="D28" s="86">
        <v>110</v>
      </c>
      <c r="E28" s="86">
        <f>E29</f>
        <v>0</v>
      </c>
      <c r="F28" s="86">
        <f>F29</f>
        <v>110</v>
      </c>
      <c r="G28" s="317"/>
    </row>
    <row r="29" spans="1:7" s="42" customFormat="1" ht="86.25" customHeight="1">
      <c r="A29" s="78" t="s">
        <v>74</v>
      </c>
      <c r="B29" s="44" t="s">
        <v>81</v>
      </c>
      <c r="C29" s="75" t="s">
        <v>288</v>
      </c>
      <c r="D29" s="89">
        <v>110</v>
      </c>
      <c r="E29" s="89">
        <f>E30+E32</f>
        <v>0</v>
      </c>
      <c r="F29" s="89">
        <f>F30+F32</f>
        <v>110</v>
      </c>
      <c r="G29" s="316"/>
    </row>
    <row r="30" spans="1:7" s="42" customFormat="1" ht="84" customHeight="1">
      <c r="A30" s="78" t="s">
        <v>74</v>
      </c>
      <c r="B30" s="44" t="s">
        <v>291</v>
      </c>
      <c r="C30" s="93" t="s">
        <v>292</v>
      </c>
      <c r="D30" s="89">
        <v>50</v>
      </c>
      <c r="E30" s="261">
        <f>E31</f>
        <v>0</v>
      </c>
      <c r="F30" s="79">
        <f>F31</f>
        <v>50</v>
      </c>
      <c r="G30" s="315"/>
    </row>
    <row r="31" spans="1:7" s="42" customFormat="1" ht="76.5" customHeight="1">
      <c r="A31" s="78" t="s">
        <v>72</v>
      </c>
      <c r="B31" s="44" t="s">
        <v>290</v>
      </c>
      <c r="C31" s="93" t="s">
        <v>289</v>
      </c>
      <c r="D31" s="89">
        <v>50</v>
      </c>
      <c r="E31" s="261">
        <v>0</v>
      </c>
      <c r="F31" s="79">
        <f>D31+E31</f>
        <v>50</v>
      </c>
      <c r="G31" s="315"/>
    </row>
    <row r="32" spans="1:7" s="42" customFormat="1" ht="81.75" customHeight="1">
      <c r="A32" s="78" t="s">
        <v>74</v>
      </c>
      <c r="B32" s="44" t="s">
        <v>173</v>
      </c>
      <c r="C32" s="93" t="s">
        <v>174</v>
      </c>
      <c r="D32" s="89">
        <v>60</v>
      </c>
      <c r="E32" s="261">
        <f>E33</f>
        <v>0</v>
      </c>
      <c r="F32" s="79">
        <f>F33</f>
        <v>60</v>
      </c>
      <c r="G32" s="315"/>
    </row>
    <row r="33" spans="1:7" s="42" customFormat="1" ht="68.25" customHeight="1">
      <c r="A33" s="78" t="s">
        <v>72</v>
      </c>
      <c r="B33" s="44" t="s">
        <v>137</v>
      </c>
      <c r="C33" s="75" t="s">
        <v>287</v>
      </c>
      <c r="D33" s="89">
        <v>60</v>
      </c>
      <c r="E33" s="259">
        <v>0</v>
      </c>
      <c r="F33" s="79">
        <f t="shared" ref="F33:F50" si="1">D33+E33</f>
        <v>60</v>
      </c>
      <c r="G33" s="315"/>
    </row>
    <row r="34" spans="1:7" s="45" customFormat="1" ht="18.75" hidden="1">
      <c r="A34" s="78" t="s">
        <v>74</v>
      </c>
      <c r="B34" s="34" t="s">
        <v>34</v>
      </c>
      <c r="C34" s="126" t="s">
        <v>177</v>
      </c>
      <c r="D34" s="86">
        <v>0</v>
      </c>
      <c r="E34" s="260"/>
      <c r="F34" s="79">
        <f t="shared" si="1"/>
        <v>0</v>
      </c>
      <c r="G34" s="315"/>
    </row>
    <row r="35" spans="1:7" s="42" customFormat="1" ht="18.75" hidden="1">
      <c r="A35" s="78" t="s">
        <v>74</v>
      </c>
      <c r="B35" s="44" t="s">
        <v>82</v>
      </c>
      <c r="C35" s="87" t="s">
        <v>83</v>
      </c>
      <c r="D35" s="89">
        <v>0</v>
      </c>
      <c r="E35" s="267"/>
      <c r="F35" s="79">
        <f t="shared" si="1"/>
        <v>0</v>
      </c>
      <c r="G35" s="315"/>
    </row>
    <row r="36" spans="1:7" s="42" customFormat="1" ht="18.75" hidden="1">
      <c r="A36" s="78" t="s">
        <v>74</v>
      </c>
      <c r="B36" s="44" t="s">
        <v>178</v>
      </c>
      <c r="C36" s="95" t="s">
        <v>179</v>
      </c>
      <c r="D36" s="89">
        <v>0</v>
      </c>
      <c r="E36" s="259"/>
      <c r="F36" s="79">
        <f t="shared" si="1"/>
        <v>0</v>
      </c>
      <c r="G36" s="315"/>
    </row>
    <row r="37" spans="1:7" s="42" customFormat="1" ht="37.5" hidden="1">
      <c r="A37" s="78" t="s">
        <v>72</v>
      </c>
      <c r="B37" s="44" t="s">
        <v>138</v>
      </c>
      <c r="C37" s="75" t="s">
        <v>139</v>
      </c>
      <c r="D37" s="89">
        <v>0</v>
      </c>
      <c r="E37" s="259"/>
      <c r="F37" s="79">
        <f t="shared" si="1"/>
        <v>0</v>
      </c>
      <c r="G37" s="315"/>
    </row>
    <row r="38" spans="1:7" s="45" customFormat="1" ht="18.75">
      <c r="A38" s="78" t="s">
        <v>74</v>
      </c>
      <c r="B38" s="34" t="s">
        <v>180</v>
      </c>
      <c r="C38" s="85" t="s">
        <v>35</v>
      </c>
      <c r="D38" s="86">
        <v>300</v>
      </c>
      <c r="E38" s="260">
        <f>E39+E41</f>
        <v>0</v>
      </c>
      <c r="F38" s="79">
        <f t="shared" si="1"/>
        <v>300</v>
      </c>
      <c r="G38" s="315"/>
    </row>
    <row r="39" spans="1:7" s="45" customFormat="1" ht="48" customHeight="1">
      <c r="A39" s="78" t="s">
        <v>74</v>
      </c>
      <c r="B39" s="44" t="s">
        <v>375</v>
      </c>
      <c r="C39" s="88" t="s">
        <v>374</v>
      </c>
      <c r="D39" s="89">
        <v>150</v>
      </c>
      <c r="E39" s="259">
        <f>E40</f>
        <v>0</v>
      </c>
      <c r="F39" s="79">
        <f t="shared" si="1"/>
        <v>150</v>
      </c>
      <c r="G39" s="315"/>
    </row>
    <row r="40" spans="1:7" s="45" customFormat="1" ht="76.5" customHeight="1">
      <c r="A40" s="78" t="s">
        <v>72</v>
      </c>
      <c r="B40" s="44" t="s">
        <v>274</v>
      </c>
      <c r="C40" s="88" t="s">
        <v>275</v>
      </c>
      <c r="D40" s="89">
        <v>150</v>
      </c>
      <c r="E40" s="259">
        <v>0</v>
      </c>
      <c r="F40" s="79">
        <f t="shared" si="1"/>
        <v>150</v>
      </c>
      <c r="G40" s="315"/>
    </row>
    <row r="41" spans="1:7" s="42" customFormat="1" ht="51" customHeight="1">
      <c r="A41" s="78" t="s">
        <v>74</v>
      </c>
      <c r="B41" s="44" t="s">
        <v>373</v>
      </c>
      <c r="C41" s="75" t="s">
        <v>374</v>
      </c>
      <c r="D41" s="89">
        <v>150</v>
      </c>
      <c r="E41" s="259">
        <f>E42</f>
        <v>0</v>
      </c>
      <c r="F41" s="79">
        <f t="shared" si="1"/>
        <v>150</v>
      </c>
      <c r="G41" s="315"/>
    </row>
    <row r="42" spans="1:7" s="42" customFormat="1" ht="56.25">
      <c r="A42" s="78" t="s">
        <v>72</v>
      </c>
      <c r="B42" s="44" t="s">
        <v>276</v>
      </c>
      <c r="C42" s="75" t="s">
        <v>277</v>
      </c>
      <c r="D42" s="89">
        <v>150</v>
      </c>
      <c r="E42" s="259">
        <v>0</v>
      </c>
      <c r="F42" s="79">
        <f t="shared" si="1"/>
        <v>150</v>
      </c>
      <c r="G42" s="315"/>
    </row>
    <row r="43" spans="1:7" s="46" customFormat="1" ht="21.75" customHeight="1">
      <c r="A43" s="78" t="s">
        <v>74</v>
      </c>
      <c r="B43" s="34" t="s">
        <v>36</v>
      </c>
      <c r="C43" s="85" t="s">
        <v>185</v>
      </c>
      <c r="D43" s="86">
        <v>1106.0999999999999</v>
      </c>
      <c r="E43" s="260">
        <f>E44</f>
        <v>315.52</v>
      </c>
      <c r="F43" s="94">
        <f t="shared" si="1"/>
        <v>1421.62</v>
      </c>
      <c r="G43" s="314"/>
    </row>
    <row r="44" spans="1:7" s="47" customFormat="1" ht="37.5">
      <c r="A44" s="78" t="s">
        <v>74</v>
      </c>
      <c r="B44" s="34" t="s">
        <v>186</v>
      </c>
      <c r="C44" s="85" t="s">
        <v>37</v>
      </c>
      <c r="D44" s="86">
        <v>1106.0999999999999</v>
      </c>
      <c r="E44" s="260">
        <f>E51</f>
        <v>315.52</v>
      </c>
      <c r="F44" s="94">
        <f t="shared" si="1"/>
        <v>1421.62</v>
      </c>
      <c r="G44" s="314"/>
    </row>
    <row r="45" spans="1:7" s="47" customFormat="1" ht="18.75">
      <c r="A45" s="78" t="s">
        <v>74</v>
      </c>
      <c r="B45" s="44" t="s">
        <v>269</v>
      </c>
      <c r="C45" s="88" t="s">
        <v>270</v>
      </c>
      <c r="D45" s="89">
        <v>1106.0999999999999</v>
      </c>
      <c r="E45" s="259">
        <f>E46</f>
        <v>0</v>
      </c>
      <c r="F45" s="79">
        <f t="shared" si="1"/>
        <v>1106.0999999999999</v>
      </c>
      <c r="G45" s="315"/>
    </row>
    <row r="46" spans="1:7" s="47" customFormat="1" ht="22.5" customHeight="1">
      <c r="A46" s="78" t="s">
        <v>74</v>
      </c>
      <c r="B46" s="44" t="s">
        <v>271</v>
      </c>
      <c r="C46" s="75" t="s">
        <v>85</v>
      </c>
      <c r="D46" s="89">
        <v>1106.0999999999999</v>
      </c>
      <c r="E46" s="259">
        <f>E47</f>
        <v>0</v>
      </c>
      <c r="F46" s="79">
        <f t="shared" si="1"/>
        <v>1106.0999999999999</v>
      </c>
      <c r="G46" s="315"/>
    </row>
    <row r="47" spans="1:7" s="47" customFormat="1" ht="24" customHeight="1">
      <c r="A47" s="44">
        <v>801</v>
      </c>
      <c r="B47" s="44" t="s">
        <v>272</v>
      </c>
      <c r="C47" s="75" t="s">
        <v>273</v>
      </c>
      <c r="D47" s="89">
        <v>1106.0999999999999</v>
      </c>
      <c r="E47" s="259">
        <v>0</v>
      </c>
      <c r="F47" s="79">
        <f t="shared" si="1"/>
        <v>1106.0999999999999</v>
      </c>
      <c r="G47" s="315"/>
    </row>
    <row r="48" spans="1:7" s="47" customFormat="1" ht="0.75" hidden="1" customHeight="1">
      <c r="A48" s="78" t="s">
        <v>74</v>
      </c>
      <c r="B48" s="102" t="s">
        <v>208</v>
      </c>
      <c r="C48" s="140" t="s">
        <v>209</v>
      </c>
      <c r="D48" s="89">
        <v>0</v>
      </c>
      <c r="E48" s="262"/>
      <c r="F48" s="79">
        <f t="shared" si="1"/>
        <v>0</v>
      </c>
      <c r="G48" s="315"/>
    </row>
    <row r="49" spans="1:7" s="47" customFormat="1" ht="14.25" hidden="1" customHeight="1">
      <c r="A49" s="116" t="s">
        <v>74</v>
      </c>
      <c r="B49" s="44" t="s">
        <v>210</v>
      </c>
      <c r="C49" s="91" t="s">
        <v>211</v>
      </c>
      <c r="D49" s="89">
        <v>0</v>
      </c>
      <c r="E49" s="259"/>
      <c r="F49" s="79">
        <f t="shared" si="1"/>
        <v>0</v>
      </c>
      <c r="G49" s="315"/>
    </row>
    <row r="50" spans="1:7" s="47" customFormat="1" ht="18" hidden="1" customHeight="1">
      <c r="A50" s="141" t="s">
        <v>72</v>
      </c>
      <c r="B50" s="142" t="s">
        <v>212</v>
      </c>
      <c r="C50" s="134" t="s">
        <v>145</v>
      </c>
      <c r="D50" s="89">
        <v>0</v>
      </c>
      <c r="E50" s="268"/>
      <c r="F50" s="79">
        <f t="shared" si="1"/>
        <v>0</v>
      </c>
      <c r="G50" s="315"/>
    </row>
    <row r="51" spans="1:7" s="47" customFormat="1" ht="18" customHeight="1">
      <c r="A51" s="78" t="s">
        <v>74</v>
      </c>
      <c r="B51" s="102" t="s">
        <v>376</v>
      </c>
      <c r="C51" s="140" t="s">
        <v>209</v>
      </c>
      <c r="D51" s="89">
        <f t="shared" ref="D51:F52" si="2">D52</f>
        <v>0</v>
      </c>
      <c r="E51" s="89">
        <f t="shared" si="2"/>
        <v>315.52</v>
      </c>
      <c r="F51" s="79">
        <f t="shared" si="2"/>
        <v>315.52</v>
      </c>
      <c r="G51" s="315"/>
    </row>
    <row r="52" spans="1:7" s="47" customFormat="1" ht="42" customHeight="1">
      <c r="A52" s="116" t="s">
        <v>74</v>
      </c>
      <c r="B52" s="44" t="s">
        <v>377</v>
      </c>
      <c r="C52" s="91" t="s">
        <v>211</v>
      </c>
      <c r="D52" s="89">
        <f t="shared" si="2"/>
        <v>0</v>
      </c>
      <c r="E52" s="89">
        <f t="shared" si="2"/>
        <v>315.52</v>
      </c>
      <c r="F52" s="79">
        <f t="shared" si="2"/>
        <v>315.52</v>
      </c>
      <c r="G52" s="315"/>
    </row>
    <row r="53" spans="1:7" s="47" customFormat="1" ht="68.25" customHeight="1">
      <c r="A53" s="141" t="s">
        <v>72</v>
      </c>
      <c r="B53" s="142" t="s">
        <v>378</v>
      </c>
      <c r="C53" s="134" t="s">
        <v>379</v>
      </c>
      <c r="D53" s="89">
        <v>0</v>
      </c>
      <c r="E53" s="89">
        <v>315.52</v>
      </c>
      <c r="F53" s="79">
        <f>D53+E53</f>
        <v>315.52</v>
      </c>
      <c r="G53" s="315"/>
    </row>
    <row r="54" spans="1:7" s="42" customFormat="1" ht="24" customHeight="1">
      <c r="A54" s="34"/>
      <c r="B54" s="34"/>
      <c r="C54" s="85" t="s">
        <v>188</v>
      </c>
      <c r="D54" s="86">
        <v>6844.45</v>
      </c>
      <c r="E54" s="86">
        <f>E43+E7</f>
        <v>315.52</v>
      </c>
      <c r="F54" s="86">
        <f>F43+F7</f>
        <v>7159.97</v>
      </c>
      <c r="G54" s="317"/>
    </row>
    <row r="55" spans="1:7" s="81" customFormat="1" ht="15">
      <c r="A55" s="127" t="s">
        <v>189</v>
      </c>
      <c r="B55" s="128"/>
      <c r="C55" s="129"/>
      <c r="D55" s="129"/>
      <c r="E55" s="263"/>
      <c r="F55" s="264"/>
    </row>
    <row r="56" spans="1:7" s="35" customFormat="1" ht="19.5" customHeight="1">
      <c r="A56" s="367"/>
      <c r="B56" s="367"/>
      <c r="C56" s="367"/>
      <c r="D56" s="367"/>
      <c r="E56" s="367"/>
      <c r="F56" s="367"/>
    </row>
    <row r="57" spans="1:7" s="35" customFormat="1" ht="24" customHeight="1">
      <c r="A57" s="368"/>
      <c r="B57" s="368"/>
      <c r="C57" s="368"/>
      <c r="D57" s="368"/>
      <c r="E57" s="368"/>
      <c r="F57" s="368"/>
    </row>
    <row r="58" spans="1:7" s="35" customFormat="1" ht="18">
      <c r="A58" s="48"/>
      <c r="B58" s="49"/>
      <c r="C58" s="49"/>
      <c r="D58" s="49"/>
      <c r="E58" s="49"/>
      <c r="F58" s="49"/>
    </row>
    <row r="59" spans="1:7" ht="12.75" customHeight="1">
      <c r="A59" s="13"/>
      <c r="B59" s="96"/>
      <c r="C59" s="97"/>
      <c r="D59" s="97"/>
      <c r="E59" s="97"/>
      <c r="F59" s="97"/>
    </row>
    <row r="60" spans="1:7" ht="12.75" customHeight="1">
      <c r="A60" s="13"/>
      <c r="B60" s="97"/>
      <c r="C60" s="97"/>
      <c r="D60" s="97"/>
      <c r="E60" s="97"/>
      <c r="F60" s="97"/>
    </row>
    <row r="61" spans="1:7" ht="12.75" customHeight="1">
      <c r="A61" s="13"/>
      <c r="B61" s="96"/>
      <c r="C61" s="97"/>
      <c r="D61" s="97"/>
      <c r="E61" s="97"/>
      <c r="F61" s="97"/>
    </row>
    <row r="62" spans="1:7">
      <c r="A62" s="13"/>
      <c r="B62" s="97"/>
      <c r="C62" s="97"/>
      <c r="D62" s="97"/>
      <c r="E62" s="97"/>
      <c r="F62" s="97"/>
    </row>
    <row r="63" spans="1:7" ht="26.25" customHeight="1">
      <c r="A63" s="13"/>
      <c r="B63" s="14"/>
      <c r="C63" s="14"/>
      <c r="D63" s="14"/>
      <c r="E63" s="14"/>
      <c r="F63" s="14"/>
    </row>
    <row r="64" spans="1:7">
      <c r="A64" s="13"/>
    </row>
  </sheetData>
  <mergeCells count="5">
    <mergeCell ref="D1:F1"/>
    <mergeCell ref="A56:F56"/>
    <mergeCell ref="A57:F57"/>
    <mergeCell ref="A3:F3"/>
    <mergeCell ref="D2:F2"/>
  </mergeCells>
  <phoneticPr fontId="4" type="noConversion"/>
  <pageMargins left="0.62992125984251968" right="0.19685039370078741" top="0.51181102362204722" bottom="0.43307086614173229" header="0.51181102362204722" footer="0.43307086614173229"/>
  <pageSetup paperSize="9" scale="46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F58"/>
  <sheetViews>
    <sheetView view="pageBreakPreview" zoomScale="75" zoomScaleNormal="75" workbookViewId="0">
      <selection activeCell="A50" sqref="A50:F50"/>
    </sheetView>
  </sheetViews>
  <sheetFormatPr defaultRowHeight="12.75"/>
  <cols>
    <col min="1" max="1" width="21.5703125" customWidth="1"/>
    <col min="2" max="2" width="28.140625" style="12" customWidth="1"/>
    <col min="3" max="3" width="59.140625" style="12" customWidth="1"/>
    <col min="4" max="4" width="16" style="15" customWidth="1"/>
    <col min="5" max="5" width="16.7109375" style="15" customWidth="1"/>
    <col min="6" max="6" width="19.140625" style="12" customWidth="1"/>
  </cols>
  <sheetData>
    <row r="1" spans="1:6" s="5" customFormat="1" ht="114" customHeight="1">
      <c r="B1" s="9"/>
      <c r="C1" s="9"/>
      <c r="D1" s="10"/>
      <c r="E1" s="346" t="s">
        <v>344</v>
      </c>
      <c r="F1" s="346"/>
    </row>
    <row r="2" spans="1:6" s="42" customFormat="1" ht="45" customHeight="1">
      <c r="A2" s="369" t="s">
        <v>286</v>
      </c>
      <c r="B2" s="370"/>
      <c r="C2" s="370"/>
      <c r="D2" s="370"/>
      <c r="E2" s="370"/>
      <c r="F2" s="370"/>
    </row>
    <row r="3" spans="1:6" s="42" customFormat="1" ht="45" customHeight="1">
      <c r="A3" s="243"/>
      <c r="B3" s="37"/>
      <c r="C3" s="37"/>
      <c r="D3" s="37"/>
      <c r="E3" s="37"/>
      <c r="F3" s="256" t="s">
        <v>284</v>
      </c>
    </row>
    <row r="4" spans="1:6" s="42" customFormat="1" ht="61.5" customHeight="1">
      <c r="A4" s="258" t="s">
        <v>20</v>
      </c>
      <c r="B4" s="258" t="s">
        <v>215</v>
      </c>
      <c r="C4" s="258" t="s">
        <v>16</v>
      </c>
      <c r="D4" s="34" t="s">
        <v>282</v>
      </c>
      <c r="E4" s="34" t="s">
        <v>293</v>
      </c>
      <c r="F4" s="34" t="s">
        <v>294</v>
      </c>
    </row>
    <row r="5" spans="1:6" s="11" customFormat="1" ht="15.75">
      <c r="A5" s="33">
        <v>1</v>
      </c>
      <c r="B5" s="33">
        <v>2</v>
      </c>
      <c r="C5" s="33">
        <v>3</v>
      </c>
      <c r="D5" s="255">
        <v>4</v>
      </c>
      <c r="E5" s="33">
        <v>5</v>
      </c>
      <c r="F5" s="33">
        <v>6</v>
      </c>
    </row>
    <row r="6" spans="1:6" s="42" customFormat="1" ht="37.5">
      <c r="A6" s="84" t="s">
        <v>74</v>
      </c>
      <c r="B6" s="34" t="s">
        <v>21</v>
      </c>
      <c r="C6" s="246" t="s">
        <v>149</v>
      </c>
      <c r="D6" s="86">
        <f>D7+D26</f>
        <v>-56.95999999999998</v>
      </c>
      <c r="E6" s="86">
        <f>E7+E26</f>
        <v>6119.9</v>
      </c>
      <c r="F6" s="86">
        <f>F7+F26</f>
        <v>6202.65</v>
      </c>
    </row>
    <row r="7" spans="1:6" s="42" customFormat="1" ht="18.75">
      <c r="A7" s="87"/>
      <c r="B7" s="34"/>
      <c r="C7" s="247" t="s">
        <v>150</v>
      </c>
      <c r="D7" s="89">
        <f>D8+D12+D17+D20</f>
        <v>-56.95999999999998</v>
      </c>
      <c r="E7" s="89">
        <f>E8+E12+E17+E20</f>
        <v>6119.9</v>
      </c>
      <c r="F7" s="89">
        <f>F8+F12+F17+F20</f>
        <v>6202.65</v>
      </c>
    </row>
    <row r="8" spans="1:6" s="42" customFormat="1" ht="18.75">
      <c r="A8" s="78" t="s">
        <v>74</v>
      </c>
      <c r="B8" s="90" t="s">
        <v>22</v>
      </c>
      <c r="C8" s="247" t="s">
        <v>23</v>
      </c>
      <c r="D8" s="89">
        <f>D9+D10+D11</f>
        <v>136.62</v>
      </c>
      <c r="E8" s="89">
        <f>E9+E10+E11</f>
        <v>1244.5999999999999</v>
      </c>
      <c r="F8" s="89">
        <f>F9+F10+F11</f>
        <v>1244.5999999999999</v>
      </c>
    </row>
    <row r="9" spans="1:6" s="42" customFormat="1" ht="119.25" customHeight="1">
      <c r="A9" s="44">
        <v>182</v>
      </c>
      <c r="B9" s="90" t="s">
        <v>151</v>
      </c>
      <c r="C9" s="248" t="s">
        <v>152</v>
      </c>
      <c r="D9" s="89">
        <v>136.62</v>
      </c>
      <c r="E9" s="79">
        <v>1239.0999999999999</v>
      </c>
      <c r="F9" s="89">
        <v>1239.0999999999999</v>
      </c>
    </row>
    <row r="10" spans="1:6" s="42" customFormat="1" ht="176.25" customHeight="1">
      <c r="A10" s="44">
        <v>182</v>
      </c>
      <c r="B10" s="90" t="s">
        <v>153</v>
      </c>
      <c r="C10" s="244" t="s">
        <v>154</v>
      </c>
      <c r="D10" s="89">
        <v>0</v>
      </c>
      <c r="E10" s="79">
        <v>4.5</v>
      </c>
      <c r="F10" s="89">
        <v>4.5</v>
      </c>
    </row>
    <row r="11" spans="1:6" s="42" customFormat="1" ht="75">
      <c r="A11" s="44">
        <v>182</v>
      </c>
      <c r="B11" s="90" t="s">
        <v>155</v>
      </c>
      <c r="C11" s="244" t="s">
        <v>156</v>
      </c>
      <c r="D11" s="89">
        <v>0</v>
      </c>
      <c r="E11" s="79">
        <v>1</v>
      </c>
      <c r="F11" s="89">
        <v>1</v>
      </c>
    </row>
    <row r="12" spans="1:6" s="42" customFormat="1" ht="56.25" hidden="1">
      <c r="A12" s="78" t="s">
        <v>75</v>
      </c>
      <c r="B12" s="90" t="s">
        <v>64</v>
      </c>
      <c r="C12" s="247" t="s">
        <v>24</v>
      </c>
      <c r="D12" s="89">
        <f>D16+D15+D14+D13</f>
        <v>0</v>
      </c>
      <c r="E12" s="79"/>
      <c r="F12" s="89"/>
    </row>
    <row r="13" spans="1:6" s="42" customFormat="1" ht="56.25" hidden="1">
      <c r="A13" s="44">
        <v>100</v>
      </c>
      <c r="B13" s="90" t="s">
        <v>76</v>
      </c>
      <c r="C13" s="249" t="s">
        <v>157</v>
      </c>
      <c r="D13" s="44">
        <v>0</v>
      </c>
      <c r="E13" s="79"/>
      <c r="F13" s="79"/>
    </row>
    <row r="14" spans="1:6" s="42" customFormat="1" ht="75" hidden="1">
      <c r="A14" s="44">
        <v>100</v>
      </c>
      <c r="B14" s="90" t="s">
        <v>77</v>
      </c>
      <c r="C14" s="249" t="s">
        <v>158</v>
      </c>
      <c r="D14" s="44">
        <v>0</v>
      </c>
      <c r="E14" s="79"/>
      <c r="F14" s="79"/>
    </row>
    <row r="15" spans="1:6" s="42" customFormat="1" ht="75" hidden="1">
      <c r="A15" s="44">
        <v>100</v>
      </c>
      <c r="B15" s="90" t="s">
        <v>78</v>
      </c>
      <c r="C15" s="249" t="s">
        <v>159</v>
      </c>
      <c r="D15" s="89">
        <v>0</v>
      </c>
      <c r="E15" s="79"/>
      <c r="F15" s="79"/>
    </row>
    <row r="16" spans="1:6" s="42" customFormat="1" ht="75" hidden="1">
      <c r="A16" s="44">
        <v>100</v>
      </c>
      <c r="B16" s="90" t="s">
        <v>79</v>
      </c>
      <c r="C16" s="249" t="s">
        <v>159</v>
      </c>
      <c r="D16" s="44">
        <v>0</v>
      </c>
      <c r="E16" s="79"/>
      <c r="F16" s="79"/>
    </row>
    <row r="17" spans="1:6" s="45" customFormat="1" ht="37.5">
      <c r="A17" s="84" t="s">
        <v>74</v>
      </c>
      <c r="B17" s="34" t="s">
        <v>25</v>
      </c>
      <c r="C17" s="246" t="s">
        <v>26</v>
      </c>
      <c r="D17" s="86">
        <f t="shared" ref="D17:F18" si="0">D18</f>
        <v>0</v>
      </c>
      <c r="E17" s="94">
        <f t="shared" si="0"/>
        <v>69</v>
      </c>
      <c r="F17" s="86">
        <f t="shared" si="0"/>
        <v>69</v>
      </c>
    </row>
    <row r="18" spans="1:6" s="42" customFormat="1" ht="18.75">
      <c r="A18" s="78" t="s">
        <v>80</v>
      </c>
      <c r="B18" s="44" t="s">
        <v>27</v>
      </c>
      <c r="C18" s="247" t="s">
        <v>28</v>
      </c>
      <c r="D18" s="89">
        <f t="shared" si="0"/>
        <v>0</v>
      </c>
      <c r="E18" s="79">
        <f t="shared" si="0"/>
        <v>69</v>
      </c>
      <c r="F18" s="89">
        <f t="shared" si="0"/>
        <v>69</v>
      </c>
    </row>
    <row r="19" spans="1:6" s="42" customFormat="1" ht="18.75">
      <c r="A19" s="44">
        <v>182</v>
      </c>
      <c r="B19" s="44" t="s">
        <v>160</v>
      </c>
      <c r="C19" s="247" t="s">
        <v>28</v>
      </c>
      <c r="D19" s="89">
        <v>0</v>
      </c>
      <c r="E19" s="79">
        <v>69</v>
      </c>
      <c r="F19" s="89">
        <v>69</v>
      </c>
    </row>
    <row r="20" spans="1:6" s="45" customFormat="1" ht="37.5">
      <c r="A20" s="84" t="s">
        <v>74</v>
      </c>
      <c r="B20" s="34" t="s">
        <v>29</v>
      </c>
      <c r="C20" s="246" t="s">
        <v>30</v>
      </c>
      <c r="D20" s="86">
        <f>D21+D23</f>
        <v>-193.57999999999998</v>
      </c>
      <c r="E20" s="86">
        <f>E21+E23</f>
        <v>4806.3</v>
      </c>
      <c r="F20" s="86">
        <f>F21+F23</f>
        <v>4889.05</v>
      </c>
    </row>
    <row r="21" spans="1:6" s="45" customFormat="1" ht="18.75">
      <c r="A21" s="78" t="s">
        <v>80</v>
      </c>
      <c r="B21" s="44" t="s">
        <v>161</v>
      </c>
      <c r="C21" s="247" t="s">
        <v>162</v>
      </c>
      <c r="D21" s="89">
        <f>D22</f>
        <v>240.94</v>
      </c>
      <c r="E21" s="79">
        <f>E22</f>
        <v>1234.54</v>
      </c>
      <c r="F21" s="89">
        <f>F22</f>
        <v>1271.58</v>
      </c>
    </row>
    <row r="22" spans="1:6" s="45" customFormat="1" ht="75">
      <c r="A22" s="44">
        <v>182</v>
      </c>
      <c r="B22" s="44" t="s">
        <v>163</v>
      </c>
      <c r="C22" s="249" t="s">
        <v>164</v>
      </c>
      <c r="D22" s="89">
        <v>240.94</v>
      </c>
      <c r="E22" s="79">
        <v>1234.54</v>
      </c>
      <c r="F22" s="89">
        <v>1271.58</v>
      </c>
    </row>
    <row r="23" spans="1:6" s="42" customFormat="1" ht="18.75">
      <c r="A23" s="78" t="s">
        <v>80</v>
      </c>
      <c r="B23" s="44" t="s">
        <v>165</v>
      </c>
      <c r="C23" s="247" t="s">
        <v>166</v>
      </c>
      <c r="D23" s="89">
        <f>D24+D25</f>
        <v>-434.52</v>
      </c>
      <c r="E23" s="89">
        <f>E24+E25</f>
        <v>3571.76</v>
      </c>
      <c r="F23" s="89">
        <f>F24+F25</f>
        <v>3617.4700000000003</v>
      </c>
    </row>
    <row r="24" spans="1:6" s="42" customFormat="1" ht="63" customHeight="1">
      <c r="A24" s="78" t="s">
        <v>80</v>
      </c>
      <c r="B24" s="44" t="s">
        <v>216</v>
      </c>
      <c r="C24" s="244" t="s">
        <v>217</v>
      </c>
      <c r="D24" s="89">
        <v>-877.14</v>
      </c>
      <c r="E24" s="79">
        <v>2238.46</v>
      </c>
      <c r="F24" s="89">
        <v>2270.84</v>
      </c>
    </row>
    <row r="25" spans="1:6" s="42" customFormat="1" ht="74.25" customHeight="1">
      <c r="A25" s="78" t="s">
        <v>80</v>
      </c>
      <c r="B25" s="44" t="s">
        <v>213</v>
      </c>
      <c r="C25" s="249" t="s">
        <v>214</v>
      </c>
      <c r="D25" s="89">
        <v>442.62</v>
      </c>
      <c r="E25" s="79">
        <v>1333.3</v>
      </c>
      <c r="F25" s="89">
        <v>1346.63</v>
      </c>
    </row>
    <row r="26" spans="1:6" s="42" customFormat="1" ht="16.5" hidden="1" customHeight="1">
      <c r="A26" s="78"/>
      <c r="B26" s="44"/>
      <c r="C26" s="247" t="s">
        <v>31</v>
      </c>
      <c r="D26" s="89">
        <f>D27+D33+D37</f>
        <v>0</v>
      </c>
      <c r="E26" s="79"/>
      <c r="F26" s="89"/>
    </row>
    <row r="27" spans="1:6" s="45" customFormat="1" ht="56.25" hidden="1">
      <c r="A27" s="84" t="s">
        <v>74</v>
      </c>
      <c r="B27" s="34" t="s">
        <v>32</v>
      </c>
      <c r="C27" s="246" t="s">
        <v>33</v>
      </c>
      <c r="D27" s="86">
        <f>D28</f>
        <v>0</v>
      </c>
      <c r="E27" s="94"/>
      <c r="F27" s="86"/>
    </row>
    <row r="28" spans="1:6" s="42" customFormat="1" ht="131.25" hidden="1">
      <c r="A28" s="78" t="s">
        <v>74</v>
      </c>
      <c r="B28" s="44" t="s">
        <v>81</v>
      </c>
      <c r="C28" s="244" t="s">
        <v>167</v>
      </c>
      <c r="D28" s="89">
        <v>0</v>
      </c>
      <c r="E28" s="79"/>
      <c r="F28" s="89"/>
    </row>
    <row r="29" spans="1:6" s="42" customFormat="1" ht="112.5" hidden="1">
      <c r="A29" s="78" t="s">
        <v>74</v>
      </c>
      <c r="B29" s="44" t="s">
        <v>168</v>
      </c>
      <c r="C29" s="250" t="s">
        <v>169</v>
      </c>
      <c r="D29" s="89">
        <v>0</v>
      </c>
      <c r="E29" s="79"/>
      <c r="F29" s="89"/>
    </row>
    <row r="30" spans="1:6" s="42" customFormat="1" ht="130.5" hidden="1" customHeight="1">
      <c r="A30" s="78" t="s">
        <v>170</v>
      </c>
      <c r="B30" s="44" t="s">
        <v>171</v>
      </c>
      <c r="C30" s="244" t="s">
        <v>172</v>
      </c>
      <c r="D30" s="89">
        <v>0</v>
      </c>
      <c r="E30" s="79"/>
      <c r="F30" s="89"/>
    </row>
    <row r="31" spans="1:6" s="42" customFormat="1" ht="131.25" hidden="1">
      <c r="A31" s="78" t="s">
        <v>74</v>
      </c>
      <c r="B31" s="44" t="s">
        <v>173</v>
      </c>
      <c r="C31" s="248" t="s">
        <v>174</v>
      </c>
      <c r="D31" s="89">
        <v>0</v>
      </c>
      <c r="E31" s="79"/>
      <c r="F31" s="89"/>
    </row>
    <row r="32" spans="1:6" s="42" customFormat="1" ht="112.5" hidden="1">
      <c r="A32" s="78" t="s">
        <v>72</v>
      </c>
      <c r="B32" s="44" t="s">
        <v>175</v>
      </c>
      <c r="C32" s="244" t="s">
        <v>176</v>
      </c>
      <c r="D32" s="89">
        <v>0</v>
      </c>
      <c r="E32" s="79"/>
      <c r="F32" s="89"/>
    </row>
    <row r="33" spans="1:6" s="45" customFormat="1" ht="37.5" hidden="1">
      <c r="A33" s="78" t="s">
        <v>74</v>
      </c>
      <c r="B33" s="34" t="s">
        <v>34</v>
      </c>
      <c r="C33" s="251" t="s">
        <v>177</v>
      </c>
      <c r="D33" s="86">
        <f>D34</f>
        <v>0</v>
      </c>
      <c r="E33" s="94"/>
      <c r="F33" s="94"/>
    </row>
    <row r="34" spans="1:6" s="42" customFormat="1" ht="18.75" hidden="1">
      <c r="A34" s="78" t="s">
        <v>74</v>
      </c>
      <c r="B34" s="44" t="s">
        <v>82</v>
      </c>
      <c r="C34" s="252" t="s">
        <v>83</v>
      </c>
      <c r="D34" s="89">
        <f>D35</f>
        <v>0</v>
      </c>
      <c r="E34" s="79"/>
      <c r="F34" s="89"/>
    </row>
    <row r="35" spans="1:6" s="42" customFormat="1" ht="37.5" hidden="1">
      <c r="A35" s="78" t="s">
        <v>74</v>
      </c>
      <c r="B35" s="44" t="s">
        <v>178</v>
      </c>
      <c r="C35" s="253" t="s">
        <v>179</v>
      </c>
      <c r="D35" s="89">
        <f>D36</f>
        <v>0</v>
      </c>
      <c r="E35" s="79"/>
      <c r="F35" s="89"/>
    </row>
    <row r="36" spans="1:6" s="42" customFormat="1" ht="56.25" hidden="1">
      <c r="A36" s="78" t="s">
        <v>72</v>
      </c>
      <c r="B36" s="44" t="s">
        <v>138</v>
      </c>
      <c r="C36" s="244" t="s">
        <v>139</v>
      </c>
      <c r="D36" s="89">
        <v>0</v>
      </c>
      <c r="E36" s="79"/>
      <c r="F36" s="89"/>
    </row>
    <row r="37" spans="1:6" s="45" customFormat="1" ht="37.5" hidden="1">
      <c r="A37" s="78" t="s">
        <v>74</v>
      </c>
      <c r="B37" s="34" t="s">
        <v>180</v>
      </c>
      <c r="C37" s="246" t="s">
        <v>35</v>
      </c>
      <c r="D37" s="86">
        <f>D38</f>
        <v>0</v>
      </c>
      <c r="E37" s="94"/>
      <c r="F37" s="94"/>
    </row>
    <row r="38" spans="1:6" s="42" customFormat="1" ht="93.75" hidden="1">
      <c r="A38" s="78" t="s">
        <v>74</v>
      </c>
      <c r="B38" s="44" t="s">
        <v>181</v>
      </c>
      <c r="C38" s="244" t="s">
        <v>182</v>
      </c>
      <c r="D38" s="89">
        <f>D39</f>
        <v>0</v>
      </c>
      <c r="E38" s="79"/>
      <c r="F38" s="89"/>
    </row>
    <row r="39" spans="1:6" s="42" customFormat="1" ht="75" hidden="1">
      <c r="A39" s="78" t="s">
        <v>170</v>
      </c>
      <c r="B39" s="44" t="s">
        <v>183</v>
      </c>
      <c r="C39" s="244" t="s">
        <v>184</v>
      </c>
      <c r="D39" s="89">
        <v>0</v>
      </c>
      <c r="E39" s="79"/>
      <c r="F39" s="89"/>
    </row>
    <row r="40" spans="1:6" s="46" customFormat="1" ht="37.5">
      <c r="A40" s="78" t="s">
        <v>74</v>
      </c>
      <c r="B40" s="34" t="s">
        <v>36</v>
      </c>
      <c r="C40" s="246" t="s">
        <v>185</v>
      </c>
      <c r="D40" s="86">
        <f t="shared" ref="D40:F43" si="1">D41</f>
        <v>-1245.9000000000001</v>
      </c>
      <c r="E40" s="94">
        <f t="shared" si="1"/>
        <v>1106.0999999999999</v>
      </c>
      <c r="F40" s="86">
        <f t="shared" si="1"/>
        <v>1106.0999999999999</v>
      </c>
    </row>
    <row r="41" spans="1:6" s="47" customFormat="1" ht="56.25">
      <c r="A41" s="78" t="s">
        <v>74</v>
      </c>
      <c r="B41" s="34" t="s">
        <v>186</v>
      </c>
      <c r="C41" s="246" t="s">
        <v>37</v>
      </c>
      <c r="D41" s="86">
        <f t="shared" si="1"/>
        <v>-1245.9000000000001</v>
      </c>
      <c r="E41" s="94">
        <f t="shared" si="1"/>
        <v>1106.0999999999999</v>
      </c>
      <c r="F41" s="86">
        <f t="shared" si="1"/>
        <v>1106.0999999999999</v>
      </c>
    </row>
    <row r="42" spans="1:6" s="47" customFormat="1" ht="37.5">
      <c r="A42" s="78" t="s">
        <v>74</v>
      </c>
      <c r="B42" s="44" t="s">
        <v>65</v>
      </c>
      <c r="C42" s="247" t="s">
        <v>66</v>
      </c>
      <c r="D42" s="89">
        <f t="shared" si="1"/>
        <v>-1245.9000000000001</v>
      </c>
      <c r="E42" s="79">
        <f t="shared" si="1"/>
        <v>1106.0999999999999</v>
      </c>
      <c r="F42" s="89">
        <f t="shared" si="1"/>
        <v>1106.0999999999999</v>
      </c>
    </row>
    <row r="43" spans="1:6" s="47" customFormat="1" ht="37.5">
      <c r="A43" s="78" t="s">
        <v>74</v>
      </c>
      <c r="B43" s="44" t="s">
        <v>84</v>
      </c>
      <c r="C43" s="244" t="s">
        <v>85</v>
      </c>
      <c r="D43" s="89">
        <f t="shared" si="1"/>
        <v>-1245.9000000000001</v>
      </c>
      <c r="E43" s="79">
        <f t="shared" si="1"/>
        <v>1106.0999999999999</v>
      </c>
      <c r="F43" s="89">
        <f t="shared" si="1"/>
        <v>1106.0999999999999</v>
      </c>
    </row>
    <row r="44" spans="1:6" s="47" customFormat="1" ht="36.75" customHeight="1">
      <c r="A44" s="44">
        <v>801</v>
      </c>
      <c r="B44" s="44" t="s">
        <v>73</v>
      </c>
      <c r="C44" s="244" t="s">
        <v>187</v>
      </c>
      <c r="D44" s="89">
        <v>-1245.9000000000001</v>
      </c>
      <c r="E44" s="79">
        <v>1106.0999999999999</v>
      </c>
      <c r="F44" s="89">
        <f>E44</f>
        <v>1106.0999999999999</v>
      </c>
    </row>
    <row r="45" spans="1:6" s="47" customFormat="1" ht="0.75" hidden="1" customHeight="1">
      <c r="A45" s="78" t="s">
        <v>74</v>
      </c>
      <c r="B45" s="102" t="s">
        <v>208</v>
      </c>
      <c r="C45" s="254" t="s">
        <v>209</v>
      </c>
      <c r="D45" s="89">
        <f>D46</f>
        <v>0</v>
      </c>
      <c r="E45" s="269"/>
      <c r="F45" s="89"/>
    </row>
    <row r="46" spans="1:6" s="47" customFormat="1" ht="14.25" hidden="1" customHeight="1">
      <c r="A46" s="116" t="s">
        <v>74</v>
      </c>
      <c r="B46" s="44" t="s">
        <v>210</v>
      </c>
      <c r="C46" s="248" t="s">
        <v>211</v>
      </c>
      <c r="D46" s="89">
        <f>D47</f>
        <v>0</v>
      </c>
      <c r="E46" s="269"/>
      <c r="F46" s="89"/>
    </row>
    <row r="47" spans="1:6" s="47" customFormat="1" ht="18" hidden="1" customHeight="1">
      <c r="A47" s="141" t="s">
        <v>72</v>
      </c>
      <c r="B47" s="142" t="s">
        <v>212</v>
      </c>
      <c r="C47" s="134" t="s">
        <v>145</v>
      </c>
      <c r="D47" s="89">
        <v>0</v>
      </c>
      <c r="E47" s="269"/>
      <c r="F47" s="89"/>
    </row>
    <row r="48" spans="1:6" s="42" customFormat="1" ht="18.75">
      <c r="A48" s="34"/>
      <c r="B48" s="34"/>
      <c r="C48" s="246" t="s">
        <v>188</v>
      </c>
      <c r="D48" s="86">
        <f>D40+D6</f>
        <v>-1302.8600000000001</v>
      </c>
      <c r="E48" s="86">
        <f>E40+E6</f>
        <v>7226</v>
      </c>
      <c r="F48" s="86">
        <f>F40+F6</f>
        <v>7308.75</v>
      </c>
    </row>
    <row r="49" spans="1:6" s="81" customFormat="1" ht="15">
      <c r="A49" s="127" t="s">
        <v>189</v>
      </c>
      <c r="B49" s="128"/>
      <c r="C49" s="128"/>
      <c r="D49" s="129"/>
      <c r="E49" s="129"/>
      <c r="F49" s="128"/>
    </row>
    <row r="50" spans="1:6" s="35" customFormat="1" ht="39.75" customHeight="1">
      <c r="A50" s="367"/>
      <c r="B50" s="367"/>
      <c r="C50" s="367"/>
      <c r="D50" s="367"/>
      <c r="E50" s="367"/>
      <c r="F50" s="367"/>
    </row>
    <row r="51" spans="1:6" s="35" customFormat="1" ht="33.6" customHeight="1">
      <c r="A51" s="368"/>
      <c r="B51" s="368"/>
      <c r="C51" s="368"/>
      <c r="D51" s="368"/>
      <c r="E51" s="368"/>
      <c r="F51" s="37"/>
    </row>
    <row r="52" spans="1:6" s="35" customFormat="1" ht="18">
      <c r="A52" s="48"/>
      <c r="B52" s="49"/>
      <c r="C52" s="49"/>
      <c r="D52" s="49"/>
      <c r="E52" s="49"/>
      <c r="F52" s="37"/>
    </row>
    <row r="53" spans="1:6" ht="12.75" customHeight="1">
      <c r="A53" s="13"/>
      <c r="B53" s="96"/>
      <c r="C53" s="96"/>
      <c r="D53" s="97"/>
      <c r="E53" s="97"/>
      <c r="F53" s="98"/>
    </row>
    <row r="54" spans="1:6" ht="12.75" customHeight="1">
      <c r="A54" s="13"/>
      <c r="B54" s="97"/>
      <c r="C54" s="97"/>
      <c r="D54" s="97"/>
      <c r="E54" s="97"/>
      <c r="F54" s="98"/>
    </row>
    <row r="55" spans="1:6" ht="12.75" customHeight="1">
      <c r="A55" s="13"/>
      <c r="B55" s="96"/>
      <c r="C55" s="96"/>
      <c r="D55" s="97"/>
      <c r="E55" s="97"/>
      <c r="F55" s="98"/>
    </row>
    <row r="56" spans="1:6">
      <c r="A56" s="13"/>
      <c r="B56" s="97"/>
      <c r="C56" s="97"/>
      <c r="D56" s="97"/>
      <c r="E56" s="97"/>
      <c r="F56" s="98"/>
    </row>
    <row r="57" spans="1:6" ht="26.25" customHeight="1">
      <c r="A57" s="13"/>
      <c r="B57" s="14"/>
      <c r="C57" s="14"/>
      <c r="D57" s="14"/>
      <c r="E57" s="14"/>
      <c r="F57" s="14"/>
    </row>
    <row r="58" spans="1:6">
      <c r="A58" s="13"/>
    </row>
  </sheetData>
  <mergeCells count="4">
    <mergeCell ref="E1:F1"/>
    <mergeCell ref="A2:F2"/>
    <mergeCell ref="A50:F50"/>
    <mergeCell ref="A51:E51"/>
  </mergeCells>
  <phoneticPr fontId="4" type="noConversion"/>
  <pageMargins left="0.75" right="0.75" top="1" bottom="1" header="0.5" footer="0.5"/>
  <pageSetup paperSize="9" scale="54" orientation="portrait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L120"/>
  <sheetViews>
    <sheetView view="pageBreakPreview" zoomScaleNormal="90" zoomScaleSheetLayoutView="100" workbookViewId="0">
      <selection activeCell="B2" sqref="B2:E2"/>
    </sheetView>
  </sheetViews>
  <sheetFormatPr defaultRowHeight="12.75"/>
  <cols>
    <col min="1" max="1" width="95.7109375" style="16" customWidth="1"/>
    <col min="2" max="2" width="16.28515625" style="8" customWidth="1"/>
    <col min="3" max="3" width="12.140625" style="8" hidden="1" customWidth="1"/>
    <col min="4" max="4" width="15.5703125" style="8" customWidth="1"/>
    <col min="5" max="5" width="20.28515625" style="5" customWidth="1"/>
  </cols>
  <sheetData>
    <row r="1" spans="1:12">
      <c r="B1" s="374" t="s">
        <v>388</v>
      </c>
      <c r="C1" s="374"/>
      <c r="D1" s="374"/>
      <c r="E1" s="374"/>
    </row>
    <row r="2" spans="1:12" ht="75" customHeight="1">
      <c r="B2" s="373" t="s">
        <v>423</v>
      </c>
      <c r="C2" s="373"/>
      <c r="D2" s="373"/>
      <c r="E2" s="373"/>
    </row>
    <row r="3" spans="1:12" ht="12" customHeight="1">
      <c r="E3" s="19"/>
    </row>
    <row r="4" spans="1:12" ht="64.5" customHeight="1">
      <c r="A4" s="372" t="s">
        <v>302</v>
      </c>
      <c r="B4" s="372"/>
      <c r="C4" s="372"/>
      <c r="D4" s="372"/>
      <c r="E4" s="372"/>
      <c r="F4" s="18"/>
      <c r="G4" s="1"/>
    </row>
    <row r="5" spans="1:12" s="17" customFormat="1" ht="15.75">
      <c r="A5" s="18"/>
      <c r="B5" s="31"/>
      <c r="C5" s="31"/>
      <c r="D5" s="31"/>
      <c r="E5" s="36" t="s">
        <v>63</v>
      </c>
      <c r="F5" s="18"/>
      <c r="G5" s="1"/>
    </row>
    <row r="6" spans="1:12" s="52" customFormat="1" ht="62.25" customHeight="1">
      <c r="A6" s="44" t="s">
        <v>42</v>
      </c>
      <c r="B6" s="44" t="s">
        <v>67</v>
      </c>
      <c r="C6" s="44" t="s">
        <v>285</v>
      </c>
      <c r="D6" s="257" t="s">
        <v>281</v>
      </c>
      <c r="E6" s="76" t="s">
        <v>283</v>
      </c>
    </row>
    <row r="7" spans="1:12" s="52" customFormat="1" ht="18.75">
      <c r="A7" s="44">
        <v>1</v>
      </c>
      <c r="B7" s="51">
        <v>2</v>
      </c>
      <c r="C7" s="51"/>
      <c r="D7" s="51">
        <v>3</v>
      </c>
      <c r="E7" s="44">
        <v>4</v>
      </c>
      <c r="G7" s="56"/>
      <c r="H7" s="57"/>
      <c r="I7" s="57"/>
      <c r="J7" s="58"/>
      <c r="K7" s="59"/>
      <c r="L7" s="56"/>
    </row>
    <row r="8" spans="1:12" s="35" customFormat="1" ht="18.75">
      <c r="A8" s="108" t="s">
        <v>86</v>
      </c>
      <c r="B8" s="130" t="s">
        <v>51</v>
      </c>
      <c r="C8" s="138">
        <v>3264.92</v>
      </c>
      <c r="D8" s="138">
        <f>D9+D10+D11+D12</f>
        <v>29.120000000000005</v>
      </c>
      <c r="E8" s="138">
        <f>E9+E10+E11+E12</f>
        <v>3294.04</v>
      </c>
      <c r="G8" s="60"/>
      <c r="H8" s="57"/>
      <c r="I8" s="57"/>
      <c r="J8" s="61"/>
      <c r="K8" s="59"/>
      <c r="L8" s="60"/>
    </row>
    <row r="9" spans="1:12" s="35" customFormat="1" ht="37.5">
      <c r="A9" s="75" t="s">
        <v>202</v>
      </c>
      <c r="B9" s="55" t="s">
        <v>203</v>
      </c>
      <c r="C9" s="104">
        <v>610.55999999999995</v>
      </c>
      <c r="D9" s="104">
        <v>24.42</v>
      </c>
      <c r="E9" s="79">
        <f>D9+C9</f>
        <v>634.9799999999999</v>
      </c>
      <c r="G9" s="60"/>
      <c r="H9" s="57"/>
      <c r="I9" s="57"/>
      <c r="J9" s="61"/>
      <c r="K9" s="59"/>
      <c r="L9" s="60"/>
    </row>
    <row r="10" spans="1:12" s="35" customFormat="1" ht="56.25">
      <c r="A10" s="75" t="s">
        <v>41</v>
      </c>
      <c r="B10" s="55" t="s">
        <v>52</v>
      </c>
      <c r="C10" s="104">
        <v>2549.36</v>
      </c>
      <c r="D10" s="104">
        <v>14.7</v>
      </c>
      <c r="E10" s="79">
        <f t="shared" ref="E10:E31" si="0">D10+C10</f>
        <v>2564.06</v>
      </c>
      <c r="G10" s="60"/>
      <c r="H10" s="57"/>
      <c r="I10" s="57"/>
      <c r="J10" s="58"/>
      <c r="K10" s="58"/>
      <c r="L10" s="60"/>
    </row>
    <row r="11" spans="1:12" s="35" customFormat="1" ht="18.75">
      <c r="A11" s="75" t="s">
        <v>260</v>
      </c>
      <c r="B11" s="55" t="s">
        <v>264</v>
      </c>
      <c r="C11" s="104">
        <v>60</v>
      </c>
      <c r="D11" s="104">
        <v>0</v>
      </c>
      <c r="E11" s="79">
        <f t="shared" si="0"/>
        <v>60</v>
      </c>
      <c r="G11" s="60"/>
      <c r="H11" s="57"/>
      <c r="I11" s="57"/>
      <c r="J11" s="58"/>
      <c r="K11" s="58"/>
      <c r="L11" s="60"/>
    </row>
    <row r="12" spans="1:12" s="35" customFormat="1" ht="18.75">
      <c r="A12" s="99" t="s">
        <v>3</v>
      </c>
      <c r="B12" s="55" t="s">
        <v>191</v>
      </c>
      <c r="C12" s="104">
        <v>45</v>
      </c>
      <c r="D12" s="104">
        <v>-10</v>
      </c>
      <c r="E12" s="79">
        <f t="shared" si="0"/>
        <v>35</v>
      </c>
      <c r="G12" s="60"/>
      <c r="H12" s="57"/>
      <c r="I12" s="57"/>
      <c r="J12" s="58"/>
      <c r="K12" s="59"/>
      <c r="L12" s="60"/>
    </row>
    <row r="13" spans="1:12" s="35" customFormat="1" ht="18.75">
      <c r="A13" s="153" t="s">
        <v>93</v>
      </c>
      <c r="B13" s="130" t="s">
        <v>53</v>
      </c>
      <c r="C13" s="138">
        <v>40.299999999999997</v>
      </c>
      <c r="D13" s="138">
        <f>D14+D15+D16</f>
        <v>1500</v>
      </c>
      <c r="E13" s="94">
        <f t="shared" si="0"/>
        <v>1540.3</v>
      </c>
      <c r="G13" s="60"/>
      <c r="H13" s="57"/>
      <c r="I13" s="57"/>
      <c r="J13" s="58"/>
      <c r="K13" s="58"/>
      <c r="L13" s="60"/>
    </row>
    <row r="14" spans="1:12" s="35" customFormat="1" ht="37.5">
      <c r="A14" s="76" t="s">
        <v>218</v>
      </c>
      <c r="B14" s="55" t="s">
        <v>241</v>
      </c>
      <c r="C14" s="104">
        <v>22.3</v>
      </c>
      <c r="D14" s="104">
        <v>1500</v>
      </c>
      <c r="E14" s="79">
        <f t="shared" si="0"/>
        <v>1522.3</v>
      </c>
      <c r="G14" s="60"/>
      <c r="H14" s="57"/>
      <c r="I14" s="57"/>
      <c r="J14" s="58"/>
      <c r="K14" s="58"/>
      <c r="L14" s="60"/>
    </row>
    <row r="15" spans="1:12" s="35" customFormat="1" ht="18.75">
      <c r="A15" s="114" t="s">
        <v>198</v>
      </c>
      <c r="B15" s="55" t="s">
        <v>204</v>
      </c>
      <c r="C15" s="104">
        <v>17</v>
      </c>
      <c r="D15" s="104">
        <v>0</v>
      </c>
      <c r="E15" s="79">
        <f t="shared" si="0"/>
        <v>17</v>
      </c>
      <c r="G15" s="60"/>
      <c r="H15" s="57"/>
      <c r="I15" s="57"/>
      <c r="J15" s="58"/>
      <c r="K15" s="58"/>
      <c r="L15" s="60"/>
    </row>
    <row r="16" spans="1:12" s="35" customFormat="1" ht="37.5">
      <c r="A16" s="50" t="s">
        <v>122</v>
      </c>
      <c r="B16" s="55" t="s">
        <v>54</v>
      </c>
      <c r="C16" s="104">
        <v>1</v>
      </c>
      <c r="D16" s="104">
        <v>0</v>
      </c>
      <c r="E16" s="79">
        <f t="shared" si="0"/>
        <v>1</v>
      </c>
      <c r="G16" s="60"/>
      <c r="H16" s="57"/>
      <c r="I16" s="62"/>
      <c r="J16" s="58"/>
      <c r="K16" s="58"/>
      <c r="L16" s="60"/>
    </row>
    <row r="17" spans="1:12" s="35" customFormat="1" ht="18.75">
      <c r="A17" s="154" t="s">
        <v>94</v>
      </c>
      <c r="B17" s="84" t="s">
        <v>55</v>
      </c>
      <c r="C17" s="86">
        <v>212.3</v>
      </c>
      <c r="D17" s="86">
        <f>D18</f>
        <v>0</v>
      </c>
      <c r="E17" s="94">
        <f t="shared" si="0"/>
        <v>212.3</v>
      </c>
      <c r="G17" s="60"/>
      <c r="H17" s="57"/>
      <c r="I17" s="57"/>
      <c r="J17" s="58"/>
      <c r="K17" s="59"/>
      <c r="L17" s="60"/>
    </row>
    <row r="18" spans="1:12" s="35" customFormat="1" ht="18.75">
      <c r="A18" s="76" t="s">
        <v>220</v>
      </c>
      <c r="B18" s="78" t="s">
        <v>242</v>
      </c>
      <c r="C18" s="89">
        <v>212.3</v>
      </c>
      <c r="D18" s="89">
        <v>0</v>
      </c>
      <c r="E18" s="79">
        <f t="shared" si="0"/>
        <v>212.3</v>
      </c>
      <c r="G18" s="60"/>
      <c r="H18" s="57"/>
      <c r="I18" s="57"/>
      <c r="J18" s="58"/>
      <c r="K18" s="59"/>
      <c r="L18" s="60"/>
    </row>
    <row r="19" spans="1:12" s="35" customFormat="1" ht="18.75">
      <c r="A19" s="155" t="s">
        <v>96</v>
      </c>
      <c r="B19" s="84" t="s">
        <v>56</v>
      </c>
      <c r="C19" s="86">
        <v>546.02</v>
      </c>
      <c r="D19" s="86">
        <f>D20+D21</f>
        <v>663.9</v>
      </c>
      <c r="E19" s="94">
        <f t="shared" si="0"/>
        <v>1209.92</v>
      </c>
      <c r="G19" s="60"/>
      <c r="H19" s="63"/>
      <c r="I19" s="57"/>
      <c r="J19" s="58"/>
      <c r="K19" s="59"/>
      <c r="L19" s="60"/>
    </row>
    <row r="20" spans="1:12" s="35" customFormat="1" ht="18.75">
      <c r="A20" s="76" t="s">
        <v>98</v>
      </c>
      <c r="B20" s="78" t="s">
        <v>57</v>
      </c>
      <c r="C20" s="89">
        <v>370.17</v>
      </c>
      <c r="D20" s="89">
        <v>663.9</v>
      </c>
      <c r="E20" s="79">
        <f t="shared" si="0"/>
        <v>1034.07</v>
      </c>
      <c r="G20" s="60"/>
      <c r="H20" s="57"/>
      <c r="I20" s="62"/>
      <c r="J20" s="58"/>
      <c r="K20" s="58"/>
      <c r="L20" s="60"/>
    </row>
    <row r="21" spans="1:12" s="35" customFormat="1" ht="18.75">
      <c r="A21" s="76" t="s">
        <v>300</v>
      </c>
      <c r="B21" s="78" t="s">
        <v>303</v>
      </c>
      <c r="C21" s="89">
        <v>175.85</v>
      </c>
      <c r="D21" s="89">
        <v>0</v>
      </c>
      <c r="E21" s="79">
        <f t="shared" si="0"/>
        <v>175.85</v>
      </c>
      <c r="G21" s="60"/>
      <c r="H21" s="57"/>
      <c r="I21" s="62"/>
      <c r="J21" s="58"/>
      <c r="K21" s="58"/>
      <c r="L21" s="60"/>
    </row>
    <row r="22" spans="1:12" s="35" customFormat="1" ht="18.75">
      <c r="A22" s="108" t="s">
        <v>7</v>
      </c>
      <c r="B22" s="84" t="s">
        <v>192</v>
      </c>
      <c r="C22" s="86">
        <v>173.34</v>
      </c>
      <c r="D22" s="86">
        <f>D23</f>
        <v>60</v>
      </c>
      <c r="E22" s="94">
        <f t="shared" si="0"/>
        <v>233.34</v>
      </c>
      <c r="G22" s="60"/>
      <c r="H22" s="57"/>
      <c r="I22" s="62"/>
      <c r="J22" s="58"/>
      <c r="K22" s="58"/>
      <c r="L22" s="60"/>
    </row>
    <row r="23" spans="1:12" s="35" customFormat="1" ht="18.75">
      <c r="A23" s="75" t="s">
        <v>9</v>
      </c>
      <c r="B23" s="78" t="s">
        <v>193</v>
      </c>
      <c r="C23" s="89">
        <v>173.34</v>
      </c>
      <c r="D23" s="89">
        <v>60</v>
      </c>
      <c r="E23" s="79">
        <f t="shared" si="0"/>
        <v>233.34</v>
      </c>
      <c r="G23" s="60"/>
      <c r="H23" s="57"/>
      <c r="I23" s="62"/>
      <c r="J23" s="58"/>
      <c r="K23" s="58"/>
      <c r="L23" s="60"/>
    </row>
    <row r="24" spans="1:12" s="35" customFormat="1" ht="18.75">
      <c r="A24" s="155" t="s">
        <v>99</v>
      </c>
      <c r="B24" s="84" t="s">
        <v>58</v>
      </c>
      <c r="C24" s="86">
        <v>2429.87</v>
      </c>
      <c r="D24" s="86">
        <f>D25</f>
        <v>155</v>
      </c>
      <c r="E24" s="94">
        <f t="shared" si="0"/>
        <v>2584.87</v>
      </c>
      <c r="G24" s="60"/>
      <c r="H24" s="57"/>
      <c r="I24" s="57"/>
      <c r="J24" s="58"/>
      <c r="K24" s="59"/>
      <c r="L24" s="60"/>
    </row>
    <row r="25" spans="1:12" s="35" customFormat="1" ht="18.75">
      <c r="A25" s="76" t="s">
        <v>101</v>
      </c>
      <c r="B25" s="78" t="s">
        <v>59</v>
      </c>
      <c r="C25" s="89">
        <v>2429.87</v>
      </c>
      <c r="D25" s="89">
        <v>155</v>
      </c>
      <c r="E25" s="79">
        <f t="shared" si="0"/>
        <v>2584.87</v>
      </c>
      <c r="G25" s="60"/>
      <c r="H25" s="62"/>
      <c r="I25" s="62"/>
      <c r="J25" s="58"/>
      <c r="K25" s="59"/>
      <c r="L25" s="60"/>
    </row>
    <row r="26" spans="1:12" s="322" customFormat="1" ht="18.75">
      <c r="A26" s="155" t="s">
        <v>380</v>
      </c>
      <c r="B26" s="84" t="s">
        <v>387</v>
      </c>
      <c r="C26" s="86">
        <v>0</v>
      </c>
      <c r="D26" s="86">
        <f>D27</f>
        <v>10</v>
      </c>
      <c r="E26" s="94">
        <f>E27</f>
        <v>10</v>
      </c>
      <c r="G26" s="323"/>
      <c r="H26" s="324"/>
      <c r="I26" s="324"/>
      <c r="J26" s="325"/>
      <c r="K26" s="326"/>
      <c r="L26" s="323"/>
    </row>
    <row r="27" spans="1:12" s="35" customFormat="1" ht="18.75">
      <c r="A27" s="76" t="s">
        <v>381</v>
      </c>
      <c r="B27" s="78" t="s">
        <v>386</v>
      </c>
      <c r="C27" s="89">
        <v>0</v>
      </c>
      <c r="D27" s="89">
        <v>10</v>
      </c>
      <c r="E27" s="79">
        <f>C27+D27</f>
        <v>10</v>
      </c>
      <c r="G27" s="60"/>
      <c r="H27" s="62"/>
      <c r="I27" s="62"/>
      <c r="J27" s="58"/>
      <c r="K27" s="59"/>
      <c r="L27" s="60"/>
    </row>
    <row r="28" spans="1:12" s="35" customFormat="1" ht="18.75">
      <c r="A28" s="155" t="s">
        <v>102</v>
      </c>
      <c r="B28" s="84" t="s">
        <v>60</v>
      </c>
      <c r="C28" s="86">
        <v>177.7</v>
      </c>
      <c r="D28" s="86">
        <f>D29</f>
        <v>0</v>
      </c>
      <c r="E28" s="94">
        <f t="shared" si="0"/>
        <v>177.7</v>
      </c>
      <c r="G28" s="60"/>
      <c r="H28" s="62"/>
      <c r="I28" s="57"/>
      <c r="J28" s="58"/>
      <c r="K28" s="59"/>
      <c r="L28" s="60"/>
    </row>
    <row r="29" spans="1:12" s="35" customFormat="1" ht="18.75">
      <c r="A29" s="77" t="s">
        <v>61</v>
      </c>
      <c r="B29" s="78" t="s">
        <v>62</v>
      </c>
      <c r="C29" s="89">
        <v>177.7</v>
      </c>
      <c r="D29" s="89">
        <v>0</v>
      </c>
      <c r="E29" s="79">
        <f t="shared" si="0"/>
        <v>177.7</v>
      </c>
      <c r="G29" s="60"/>
      <c r="H29" s="64"/>
      <c r="I29" s="65"/>
      <c r="J29" s="58"/>
      <c r="K29" s="59"/>
      <c r="L29" s="60"/>
    </row>
    <row r="30" spans="1:12" s="35" customFormat="1" ht="18.75" hidden="1">
      <c r="A30" s="155" t="s">
        <v>104</v>
      </c>
      <c r="B30" s="84" t="s">
        <v>125</v>
      </c>
      <c r="C30" s="86">
        <v>0</v>
      </c>
      <c r="D30" s="86"/>
      <c r="E30" s="79">
        <f t="shared" si="0"/>
        <v>0</v>
      </c>
      <c r="F30" s="80"/>
      <c r="G30" s="80"/>
      <c r="H30" s="64"/>
      <c r="I30" s="65"/>
      <c r="J30" s="58"/>
      <c r="K30" s="59"/>
      <c r="L30" s="60"/>
    </row>
    <row r="31" spans="1:12" s="35" customFormat="1" ht="18.75" hidden="1">
      <c r="A31" s="76" t="s">
        <v>105</v>
      </c>
      <c r="B31" s="78">
        <v>99</v>
      </c>
      <c r="C31" s="89">
        <v>0</v>
      </c>
      <c r="D31" s="89"/>
      <c r="E31" s="79">
        <f t="shared" si="0"/>
        <v>0</v>
      </c>
      <c r="F31" s="80"/>
      <c r="G31" s="80"/>
      <c r="H31" s="64"/>
      <c r="I31" s="65"/>
      <c r="J31" s="58"/>
      <c r="K31" s="59"/>
      <c r="L31" s="60"/>
    </row>
    <row r="32" spans="1:12" s="35" customFormat="1" ht="18.75">
      <c r="A32" s="100" t="s">
        <v>106</v>
      </c>
      <c r="B32" s="275"/>
      <c r="C32" s="138">
        <v>6844.45</v>
      </c>
      <c r="D32" s="138">
        <f>D8+D13+D17+D19+D22+D24+D28+D26</f>
        <v>2418.02</v>
      </c>
      <c r="E32" s="138">
        <f>E8+E13+E17+E19+E22+E24+E28+E26</f>
        <v>9262.4700000000012</v>
      </c>
      <c r="F32" s="60"/>
    </row>
    <row r="33" spans="1:6" s="35" customFormat="1" ht="18.75">
      <c r="A33" s="66"/>
      <c r="B33" s="67"/>
      <c r="C33" s="67"/>
      <c r="D33" s="67"/>
      <c r="E33" s="68"/>
      <c r="F33" s="60"/>
    </row>
    <row r="34" spans="1:6" s="35" customFormat="1" ht="18.75">
      <c r="A34" s="66"/>
      <c r="B34" s="67"/>
      <c r="C34" s="67"/>
      <c r="D34" s="67"/>
      <c r="E34" s="68"/>
      <c r="F34" s="60"/>
    </row>
    <row r="35" spans="1:6" s="35" customFormat="1" ht="18.75">
      <c r="A35" s="66"/>
      <c r="B35" s="67"/>
      <c r="C35" s="67"/>
      <c r="D35" s="67"/>
      <c r="E35" s="68"/>
      <c r="F35" s="60"/>
    </row>
    <row r="36" spans="1:6" s="35" customFormat="1" ht="18.75">
      <c r="A36" s="66"/>
      <c r="B36" s="67"/>
      <c r="C36" s="67"/>
      <c r="D36" s="67"/>
      <c r="E36" s="68"/>
      <c r="F36" s="60"/>
    </row>
    <row r="37" spans="1:6" s="35" customFormat="1" ht="18.75">
      <c r="A37" s="66"/>
      <c r="B37" s="67"/>
      <c r="C37" s="67"/>
      <c r="D37" s="67"/>
      <c r="E37" s="68"/>
      <c r="F37" s="60"/>
    </row>
    <row r="38" spans="1:6" s="35" customFormat="1" ht="18.75">
      <c r="A38" s="66"/>
      <c r="B38" s="67"/>
      <c r="C38" s="67"/>
      <c r="D38" s="67"/>
      <c r="E38" s="68"/>
      <c r="F38" s="60"/>
    </row>
    <row r="39" spans="1:6" s="35" customFormat="1" ht="18.75">
      <c r="A39" s="66"/>
      <c r="B39" s="67"/>
      <c r="C39" s="67"/>
      <c r="D39" s="67"/>
      <c r="E39" s="68"/>
      <c r="F39" s="60"/>
    </row>
    <row r="40" spans="1:6" s="35" customFormat="1" ht="18.75">
      <c r="A40" s="66"/>
      <c r="B40" s="67"/>
      <c r="C40" s="67"/>
      <c r="D40" s="67"/>
      <c r="E40" s="68"/>
      <c r="F40" s="60"/>
    </row>
    <row r="41" spans="1:6" s="35" customFormat="1" ht="18.75">
      <c r="A41" s="66"/>
      <c r="B41" s="67"/>
      <c r="C41" s="67"/>
      <c r="D41" s="67"/>
      <c r="E41" s="68"/>
      <c r="F41" s="60"/>
    </row>
    <row r="42" spans="1:6" s="35" customFormat="1" ht="18.75">
      <c r="A42" s="66"/>
      <c r="B42" s="67"/>
      <c r="C42" s="67"/>
      <c r="D42" s="67"/>
      <c r="E42" s="68"/>
      <c r="F42" s="60"/>
    </row>
    <row r="43" spans="1:6" s="35" customFormat="1" ht="18.75">
      <c r="A43" s="66"/>
      <c r="B43" s="67"/>
      <c r="C43" s="67"/>
      <c r="D43" s="67"/>
      <c r="E43" s="68"/>
      <c r="F43" s="60"/>
    </row>
    <row r="44" spans="1:6" s="35" customFormat="1" ht="18.75">
      <c r="A44" s="66"/>
      <c r="B44" s="67"/>
      <c r="C44" s="67"/>
      <c r="D44" s="67"/>
      <c r="E44" s="68"/>
      <c r="F44" s="60"/>
    </row>
    <row r="45" spans="1:6" s="35" customFormat="1" ht="18.75">
      <c r="A45" s="66"/>
      <c r="B45" s="67"/>
      <c r="C45" s="67"/>
      <c r="D45" s="67"/>
      <c r="E45" s="68"/>
      <c r="F45" s="60"/>
    </row>
    <row r="46" spans="1:6" s="35" customFormat="1" ht="18.75">
      <c r="A46" s="66"/>
      <c r="B46" s="67"/>
      <c r="C46" s="67"/>
      <c r="D46" s="67"/>
      <c r="E46" s="68"/>
      <c r="F46" s="60"/>
    </row>
    <row r="47" spans="1:6" s="35" customFormat="1" ht="18.75">
      <c r="A47" s="66"/>
      <c r="B47" s="67"/>
      <c r="C47" s="67"/>
      <c r="D47" s="67"/>
      <c r="E47" s="68"/>
      <c r="F47" s="60"/>
    </row>
    <row r="48" spans="1:6" s="35" customFormat="1" ht="18.75">
      <c r="A48" s="66"/>
      <c r="B48" s="67"/>
      <c r="C48" s="67"/>
      <c r="D48" s="67"/>
      <c r="E48" s="68"/>
      <c r="F48" s="60"/>
    </row>
    <row r="49" spans="1:6" s="35" customFormat="1" ht="18.75">
      <c r="A49" s="66"/>
      <c r="B49" s="67"/>
      <c r="C49" s="67"/>
      <c r="D49" s="67"/>
      <c r="E49" s="68"/>
      <c r="F49" s="60"/>
    </row>
    <row r="50" spans="1:6" s="35" customFormat="1" ht="18.75">
      <c r="A50" s="66"/>
      <c r="B50" s="67"/>
      <c r="C50" s="67"/>
      <c r="D50" s="67"/>
      <c r="E50" s="68"/>
      <c r="F50" s="60"/>
    </row>
    <row r="51" spans="1:6" s="35" customFormat="1" ht="18.75">
      <c r="A51" s="66"/>
      <c r="B51" s="67"/>
      <c r="C51" s="67"/>
      <c r="D51" s="67"/>
      <c r="E51" s="68"/>
      <c r="F51" s="60"/>
    </row>
    <row r="52" spans="1:6" s="35" customFormat="1" ht="18.75">
      <c r="A52" s="66"/>
      <c r="B52" s="67"/>
      <c r="C52" s="67"/>
      <c r="D52" s="67"/>
      <c r="E52" s="68"/>
      <c r="F52" s="60"/>
    </row>
    <row r="53" spans="1:6" s="35" customFormat="1" ht="18.75">
      <c r="A53" s="66"/>
      <c r="B53" s="67"/>
      <c r="C53" s="67"/>
      <c r="D53" s="67"/>
      <c r="E53" s="68"/>
      <c r="F53" s="60"/>
    </row>
    <row r="54" spans="1:6" s="35" customFormat="1" ht="18.75">
      <c r="A54" s="66"/>
      <c r="B54" s="67"/>
      <c r="C54" s="67"/>
      <c r="D54" s="67"/>
      <c r="E54" s="68"/>
      <c r="F54" s="60"/>
    </row>
    <row r="55" spans="1:6" s="35" customFormat="1" ht="18.75">
      <c r="A55" s="66"/>
      <c r="B55" s="67"/>
      <c r="C55" s="67"/>
      <c r="D55" s="67"/>
      <c r="E55" s="68"/>
      <c r="F55" s="60"/>
    </row>
    <row r="56" spans="1:6" s="35" customFormat="1" ht="18.75">
      <c r="A56" s="66"/>
      <c r="B56" s="67"/>
      <c r="C56" s="67"/>
      <c r="D56" s="67"/>
      <c r="E56" s="68"/>
      <c r="F56" s="60"/>
    </row>
    <row r="57" spans="1:6" s="35" customFormat="1" ht="18.75">
      <c r="A57" s="66"/>
      <c r="B57" s="67"/>
      <c r="C57" s="67"/>
      <c r="D57" s="67"/>
      <c r="E57" s="68"/>
      <c r="F57" s="60"/>
    </row>
    <row r="58" spans="1:6" s="35" customFormat="1" ht="18.75">
      <c r="A58" s="66"/>
      <c r="B58" s="67"/>
      <c r="C58" s="67"/>
      <c r="D58" s="67"/>
      <c r="E58" s="68"/>
      <c r="F58" s="60"/>
    </row>
    <row r="59" spans="1:6" s="35" customFormat="1" ht="18.75">
      <c r="A59" s="66"/>
      <c r="B59" s="67"/>
      <c r="C59" s="67"/>
      <c r="D59" s="67"/>
      <c r="E59" s="68"/>
      <c r="F59" s="60"/>
    </row>
    <row r="60" spans="1:6" s="35" customFormat="1" ht="18.75">
      <c r="A60" s="66"/>
      <c r="B60" s="67"/>
      <c r="C60" s="67"/>
      <c r="D60" s="67"/>
      <c r="E60" s="68"/>
      <c r="F60" s="60"/>
    </row>
    <row r="61" spans="1:6" s="35" customFormat="1" ht="18.75">
      <c r="A61" s="66"/>
      <c r="B61" s="67"/>
      <c r="C61" s="67"/>
      <c r="D61" s="67"/>
      <c r="E61" s="68"/>
      <c r="F61" s="60"/>
    </row>
    <row r="62" spans="1:6" s="35" customFormat="1" ht="18.75">
      <c r="A62" s="66"/>
      <c r="B62" s="67"/>
      <c r="C62" s="67"/>
      <c r="D62" s="67"/>
      <c r="E62" s="68"/>
      <c r="F62" s="60"/>
    </row>
    <row r="63" spans="1:6" s="35" customFormat="1" ht="18.75">
      <c r="A63" s="66"/>
      <c r="B63" s="67"/>
      <c r="C63" s="67"/>
      <c r="D63" s="67"/>
      <c r="E63" s="68"/>
      <c r="F63" s="60"/>
    </row>
    <row r="64" spans="1:6" s="35" customFormat="1" ht="18.75">
      <c r="A64" s="66"/>
      <c r="B64" s="67"/>
      <c r="C64" s="67"/>
      <c r="D64" s="67"/>
      <c r="E64" s="68"/>
      <c r="F64" s="60"/>
    </row>
    <row r="65" spans="1:6" s="35" customFormat="1" ht="18.75">
      <c r="A65" s="66"/>
      <c r="B65" s="67"/>
      <c r="C65" s="67"/>
      <c r="D65" s="67"/>
      <c r="E65" s="68"/>
      <c r="F65" s="60"/>
    </row>
    <row r="66" spans="1:6" s="35" customFormat="1" ht="18.75">
      <c r="A66" s="66"/>
      <c r="B66" s="67"/>
      <c r="C66" s="67"/>
      <c r="D66" s="67"/>
      <c r="E66" s="68"/>
      <c r="F66" s="60"/>
    </row>
    <row r="67" spans="1:6" s="35" customFormat="1" ht="18.75">
      <c r="A67" s="66"/>
      <c r="B67" s="67"/>
      <c r="C67" s="67"/>
      <c r="D67" s="67"/>
      <c r="E67" s="68"/>
      <c r="F67" s="60"/>
    </row>
    <row r="68" spans="1:6" s="35" customFormat="1" ht="18.75">
      <c r="A68" s="69"/>
      <c r="B68" s="70"/>
      <c r="C68" s="70"/>
      <c r="D68" s="70"/>
      <c r="E68" s="68"/>
      <c r="F68" s="60"/>
    </row>
    <row r="69" spans="1:6" s="35" customFormat="1" ht="18.75">
      <c r="A69" s="71"/>
      <c r="B69" s="70"/>
      <c r="C69" s="70"/>
      <c r="D69" s="70"/>
      <c r="E69" s="68"/>
      <c r="F69" s="60"/>
    </row>
    <row r="70" spans="1:6" s="35" customFormat="1" ht="18.75">
      <c r="A70" s="71"/>
      <c r="B70" s="70"/>
      <c r="C70" s="70"/>
      <c r="D70" s="70"/>
      <c r="E70" s="68"/>
      <c r="F70" s="60"/>
    </row>
    <row r="71" spans="1:6" s="35" customFormat="1" ht="18.75">
      <c r="A71" s="71"/>
      <c r="B71" s="70"/>
      <c r="C71" s="70"/>
      <c r="D71" s="70"/>
      <c r="E71" s="68"/>
      <c r="F71" s="60"/>
    </row>
    <row r="72" spans="1:6" s="35" customFormat="1" ht="18.75">
      <c r="A72" s="71"/>
      <c r="B72" s="70"/>
      <c r="C72" s="70"/>
      <c r="D72" s="70"/>
      <c r="E72" s="68"/>
      <c r="F72" s="60"/>
    </row>
    <row r="73" spans="1:6" s="35" customFormat="1" ht="18.75">
      <c r="A73" s="71"/>
      <c r="B73" s="70"/>
      <c r="C73" s="70"/>
      <c r="D73" s="70"/>
      <c r="E73" s="68"/>
      <c r="F73" s="60"/>
    </row>
    <row r="74" spans="1:6" s="35" customFormat="1" ht="18.75">
      <c r="A74" s="71"/>
      <c r="B74" s="70"/>
      <c r="C74" s="70"/>
      <c r="D74" s="70"/>
      <c r="E74" s="68"/>
      <c r="F74" s="60"/>
    </row>
    <row r="75" spans="1:6" s="35" customFormat="1" ht="18.75">
      <c r="A75" s="71"/>
      <c r="B75" s="70"/>
      <c r="C75" s="70"/>
      <c r="D75" s="70"/>
      <c r="E75" s="68"/>
      <c r="F75" s="60"/>
    </row>
    <row r="76" spans="1:6" s="35" customFormat="1" ht="18.75">
      <c r="A76" s="71"/>
      <c r="B76" s="70"/>
      <c r="C76" s="70"/>
      <c r="D76" s="70"/>
      <c r="E76" s="68"/>
      <c r="F76" s="60"/>
    </row>
    <row r="77" spans="1:6" s="35" customFormat="1" ht="18.75">
      <c r="A77" s="71"/>
      <c r="B77" s="70"/>
      <c r="C77" s="70"/>
      <c r="D77" s="70"/>
      <c r="E77" s="68"/>
      <c r="F77" s="60"/>
    </row>
    <row r="78" spans="1:6" s="35" customFormat="1" ht="18.75">
      <c r="A78" s="71"/>
      <c r="B78" s="70"/>
      <c r="C78" s="70"/>
      <c r="D78" s="70"/>
      <c r="E78" s="68"/>
      <c r="F78" s="60"/>
    </row>
    <row r="79" spans="1:6" s="35" customFormat="1" ht="18.75">
      <c r="A79" s="71"/>
      <c r="B79" s="70"/>
      <c r="C79" s="70"/>
      <c r="D79" s="70"/>
      <c r="E79" s="68"/>
      <c r="F79" s="60"/>
    </row>
    <row r="80" spans="1:6" s="35" customFormat="1" ht="18.75">
      <c r="A80" s="71"/>
      <c r="B80" s="70"/>
      <c r="C80" s="70"/>
      <c r="D80" s="70"/>
      <c r="E80" s="68"/>
      <c r="F80" s="60"/>
    </row>
    <row r="81" spans="1:6" s="35" customFormat="1" ht="18.75">
      <c r="A81" s="71"/>
      <c r="B81" s="70"/>
      <c r="C81" s="70"/>
      <c r="D81" s="70"/>
      <c r="E81" s="68"/>
      <c r="F81" s="60"/>
    </row>
    <row r="82" spans="1:6" s="35" customFormat="1" ht="18.75">
      <c r="A82" s="71"/>
      <c r="B82" s="70"/>
      <c r="C82" s="70"/>
      <c r="D82" s="70"/>
      <c r="E82" s="68"/>
      <c r="F82" s="60"/>
    </row>
    <row r="83" spans="1:6" s="35" customFormat="1" ht="18.75">
      <c r="A83" s="71"/>
      <c r="B83" s="70"/>
      <c r="C83" s="70"/>
      <c r="D83" s="70"/>
      <c r="E83" s="68"/>
      <c r="F83" s="60"/>
    </row>
    <row r="84" spans="1:6" s="35" customFormat="1" ht="18.75">
      <c r="A84" s="71"/>
      <c r="B84" s="70"/>
      <c r="C84" s="70"/>
      <c r="D84" s="70"/>
      <c r="E84" s="68"/>
      <c r="F84" s="60"/>
    </row>
    <row r="85" spans="1:6" s="35" customFormat="1" ht="18.75">
      <c r="A85" s="71"/>
      <c r="B85" s="70"/>
      <c r="C85" s="70"/>
      <c r="D85" s="70"/>
      <c r="E85" s="68"/>
      <c r="F85" s="60"/>
    </row>
    <row r="86" spans="1:6" s="35" customFormat="1" ht="18.75">
      <c r="A86" s="71"/>
      <c r="B86" s="70"/>
      <c r="C86" s="70"/>
      <c r="D86" s="70"/>
      <c r="E86" s="68"/>
      <c r="F86" s="60"/>
    </row>
    <row r="87" spans="1:6" s="35" customFormat="1" ht="18.75">
      <c r="A87" s="71"/>
      <c r="B87" s="70"/>
      <c r="C87" s="70"/>
      <c r="D87" s="70"/>
      <c r="E87" s="68"/>
      <c r="F87" s="60"/>
    </row>
    <row r="88" spans="1:6" s="35" customFormat="1" ht="18.75">
      <c r="A88" s="71"/>
      <c r="B88" s="70"/>
      <c r="C88" s="70"/>
      <c r="D88" s="70"/>
      <c r="E88" s="68"/>
      <c r="F88" s="60"/>
    </row>
    <row r="89" spans="1:6" s="35" customFormat="1" ht="18.75">
      <c r="A89" s="71"/>
      <c r="B89" s="70"/>
      <c r="C89" s="70"/>
      <c r="D89" s="70"/>
      <c r="E89" s="68"/>
      <c r="F89" s="60"/>
    </row>
    <row r="90" spans="1:6" s="35" customFormat="1" ht="18.75">
      <c r="A90" s="71"/>
      <c r="B90" s="70"/>
      <c r="C90" s="70"/>
      <c r="D90" s="70"/>
      <c r="E90" s="68"/>
      <c r="F90" s="60"/>
    </row>
    <row r="91" spans="1:6" s="35" customFormat="1" ht="18.75">
      <c r="A91" s="71"/>
      <c r="B91" s="70"/>
      <c r="C91" s="70"/>
      <c r="D91" s="70"/>
      <c r="E91" s="68"/>
      <c r="F91" s="60"/>
    </row>
    <row r="92" spans="1:6" s="35" customFormat="1" ht="18.75">
      <c r="A92" s="71"/>
      <c r="B92" s="70"/>
      <c r="C92" s="70"/>
      <c r="D92" s="70"/>
      <c r="E92" s="68"/>
      <c r="F92" s="60"/>
    </row>
    <row r="93" spans="1:6" s="35" customFormat="1" ht="18.75">
      <c r="A93" s="71"/>
      <c r="B93" s="70"/>
      <c r="C93" s="70"/>
      <c r="D93" s="70"/>
      <c r="E93" s="68"/>
      <c r="F93" s="60"/>
    </row>
    <row r="94" spans="1:6" s="35" customFormat="1" ht="18.75">
      <c r="A94" s="71"/>
      <c r="B94" s="70"/>
      <c r="C94" s="70"/>
      <c r="D94" s="70"/>
      <c r="E94" s="68"/>
      <c r="F94" s="60"/>
    </row>
    <row r="95" spans="1:6" s="35" customFormat="1" ht="18.75">
      <c r="A95" s="71"/>
      <c r="B95" s="70"/>
      <c r="C95" s="70"/>
      <c r="D95" s="70"/>
      <c r="E95" s="68"/>
      <c r="F95" s="60"/>
    </row>
    <row r="96" spans="1:6" s="35" customFormat="1" ht="18.75">
      <c r="A96" s="71"/>
      <c r="B96" s="70"/>
      <c r="C96" s="70"/>
      <c r="D96" s="70"/>
      <c r="E96" s="68"/>
      <c r="F96" s="60"/>
    </row>
    <row r="97" spans="1:6" s="35" customFormat="1" ht="18.75">
      <c r="A97" s="71"/>
      <c r="B97" s="70"/>
      <c r="C97" s="70"/>
      <c r="D97" s="70"/>
      <c r="E97" s="68"/>
      <c r="F97" s="60"/>
    </row>
    <row r="98" spans="1:6">
      <c r="A98" s="63"/>
      <c r="B98" s="72"/>
      <c r="C98" s="72"/>
      <c r="D98" s="72"/>
      <c r="E98" s="73"/>
      <c r="F98" s="74"/>
    </row>
    <row r="99" spans="1:6">
      <c r="A99" s="63"/>
      <c r="B99" s="72"/>
      <c r="C99" s="72"/>
      <c r="D99" s="72"/>
      <c r="E99" s="73"/>
      <c r="F99" s="74"/>
    </row>
    <row r="100" spans="1:6">
      <c r="A100" s="63"/>
      <c r="B100" s="72"/>
      <c r="C100" s="72"/>
      <c r="D100" s="72"/>
      <c r="E100" s="73"/>
      <c r="F100" s="74"/>
    </row>
    <row r="101" spans="1:6">
      <c r="A101" s="63"/>
      <c r="B101" s="72"/>
      <c r="C101" s="72"/>
      <c r="D101" s="72"/>
      <c r="E101" s="73"/>
      <c r="F101" s="74"/>
    </row>
    <row r="102" spans="1:6">
      <c r="A102" s="63"/>
      <c r="B102" s="72"/>
      <c r="C102" s="72"/>
      <c r="D102" s="72"/>
      <c r="E102" s="73"/>
      <c r="F102" s="74"/>
    </row>
    <row r="103" spans="1:6">
      <c r="A103" s="63"/>
      <c r="B103" s="72"/>
      <c r="C103" s="72"/>
      <c r="D103" s="72"/>
      <c r="E103" s="73"/>
      <c r="F103" s="74"/>
    </row>
    <row r="104" spans="1:6">
      <c r="A104" s="63"/>
      <c r="B104" s="72"/>
      <c r="C104" s="72"/>
      <c r="D104" s="72"/>
      <c r="E104" s="73"/>
      <c r="F104" s="74"/>
    </row>
    <row r="105" spans="1:6">
      <c r="A105" s="63"/>
      <c r="B105" s="72"/>
      <c r="C105" s="72"/>
      <c r="D105" s="72"/>
      <c r="E105" s="73"/>
      <c r="F105" s="74"/>
    </row>
    <row r="106" spans="1:6">
      <c r="A106" s="63"/>
      <c r="B106" s="72"/>
      <c r="C106" s="72"/>
      <c r="D106" s="72"/>
      <c r="E106" s="73"/>
      <c r="F106" s="74"/>
    </row>
    <row r="107" spans="1:6">
      <c r="A107" s="63"/>
      <c r="B107" s="72"/>
      <c r="C107" s="72"/>
      <c r="D107" s="72"/>
      <c r="E107" s="73"/>
      <c r="F107" s="74"/>
    </row>
    <row r="108" spans="1:6">
      <c r="A108" s="63"/>
      <c r="B108" s="72"/>
      <c r="C108" s="72"/>
      <c r="D108" s="72"/>
      <c r="E108" s="73"/>
      <c r="F108" s="74"/>
    </row>
    <row r="109" spans="1:6">
      <c r="A109" s="63"/>
      <c r="B109" s="72"/>
      <c r="C109" s="72"/>
      <c r="D109" s="72"/>
      <c r="E109" s="73"/>
      <c r="F109" s="74"/>
    </row>
    <row r="110" spans="1:6">
      <c r="A110" s="63"/>
      <c r="B110" s="72"/>
      <c r="C110" s="72"/>
      <c r="D110" s="72"/>
      <c r="E110" s="73"/>
      <c r="F110" s="74"/>
    </row>
    <row r="111" spans="1:6">
      <c r="A111" s="63"/>
      <c r="B111" s="72"/>
      <c r="C111" s="72"/>
      <c r="D111" s="72"/>
      <c r="E111" s="73"/>
      <c r="F111" s="74"/>
    </row>
    <row r="112" spans="1:6">
      <c r="A112" s="63"/>
      <c r="B112" s="72"/>
      <c r="C112" s="72"/>
      <c r="D112" s="72"/>
      <c r="E112" s="73"/>
      <c r="F112" s="74"/>
    </row>
    <row r="113" spans="1:6">
      <c r="A113" s="63"/>
      <c r="B113" s="72"/>
      <c r="C113" s="72"/>
      <c r="D113" s="72"/>
      <c r="E113" s="73"/>
      <c r="F113" s="74"/>
    </row>
    <row r="114" spans="1:6">
      <c r="A114" s="63"/>
      <c r="B114" s="72"/>
      <c r="C114" s="72"/>
      <c r="D114" s="72"/>
      <c r="E114" s="73"/>
      <c r="F114" s="74"/>
    </row>
    <row r="115" spans="1:6">
      <c r="A115" s="63"/>
      <c r="B115" s="72"/>
      <c r="C115" s="72"/>
      <c r="D115" s="72"/>
      <c r="E115" s="73"/>
      <c r="F115" s="74"/>
    </row>
    <row r="116" spans="1:6">
      <c r="A116" s="63"/>
      <c r="B116" s="72"/>
      <c r="C116" s="72"/>
      <c r="D116" s="72"/>
      <c r="E116" s="73"/>
      <c r="F116" s="74"/>
    </row>
    <row r="117" spans="1:6">
      <c r="B117" s="32"/>
      <c r="C117" s="32"/>
      <c r="D117" s="32"/>
    </row>
    <row r="118" spans="1:6">
      <c r="B118" s="32"/>
      <c r="C118" s="32"/>
      <c r="D118" s="32"/>
    </row>
    <row r="119" spans="1:6">
      <c r="B119" s="32"/>
      <c r="C119" s="32"/>
      <c r="D119" s="32"/>
    </row>
    <row r="120" spans="1:6">
      <c r="B120" s="32"/>
      <c r="C120" s="32"/>
      <c r="D120" s="32"/>
    </row>
  </sheetData>
  <mergeCells count="3">
    <mergeCell ref="A4:E4"/>
    <mergeCell ref="B2:E2"/>
    <mergeCell ref="B1:E1"/>
  </mergeCells>
  <phoneticPr fontId="4" type="noConversion"/>
  <pageMargins left="0.74803149606299213" right="0.39370078740157483" top="0.27559055118110237" bottom="0.19685039370078741" header="0.27559055118110237" footer="0.27559055118110237"/>
  <pageSetup paperSize="9" scale="6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121"/>
  <sheetViews>
    <sheetView view="pageBreakPreview" workbookViewId="0">
      <selection activeCell="E9" sqref="E9"/>
    </sheetView>
  </sheetViews>
  <sheetFormatPr defaultRowHeight="12.75"/>
  <cols>
    <col min="1" max="1" width="90.140625" style="16" customWidth="1"/>
    <col min="2" max="4" width="14" style="8" customWidth="1"/>
    <col min="5" max="5" width="14.42578125" style="5" customWidth="1"/>
  </cols>
  <sheetData>
    <row r="1" spans="1:12" ht="99.75" customHeight="1">
      <c r="B1" s="375" t="s">
        <v>345</v>
      </c>
      <c r="C1" s="375"/>
      <c r="D1" s="375"/>
      <c r="E1" s="375"/>
    </row>
    <row r="2" spans="1:12" ht="12" customHeight="1">
      <c r="E2" s="19"/>
    </row>
    <row r="3" spans="1:12" ht="64.5" customHeight="1">
      <c r="A3" s="372" t="s">
        <v>304</v>
      </c>
      <c r="B3" s="372"/>
      <c r="C3" s="372"/>
      <c r="D3" s="372"/>
      <c r="E3" s="372"/>
      <c r="F3" s="18"/>
      <c r="G3" s="1"/>
    </row>
    <row r="4" spans="1:12" s="17" customFormat="1" ht="15.75">
      <c r="A4" s="18"/>
      <c r="B4" s="31"/>
      <c r="C4" s="31"/>
      <c r="D4" s="31"/>
      <c r="E4" s="36" t="s">
        <v>63</v>
      </c>
      <c r="F4" s="18"/>
      <c r="G4" s="1"/>
    </row>
    <row r="5" spans="1:12" s="52" customFormat="1" ht="62.25" customHeight="1">
      <c r="A5" s="44" t="s">
        <v>42</v>
      </c>
      <c r="B5" s="44" t="s">
        <v>67</v>
      </c>
      <c r="C5" s="44" t="s">
        <v>282</v>
      </c>
      <c r="D5" s="44" t="s">
        <v>293</v>
      </c>
      <c r="E5" s="44" t="s">
        <v>294</v>
      </c>
    </row>
    <row r="6" spans="1:12" s="52" customFormat="1" ht="18.75">
      <c r="A6" s="44">
        <v>1</v>
      </c>
      <c r="B6" s="51">
        <v>2</v>
      </c>
      <c r="C6" s="51"/>
      <c r="D6" s="242">
        <v>3</v>
      </c>
      <c r="E6" s="44">
        <v>4</v>
      </c>
      <c r="G6" s="56"/>
      <c r="H6" s="57"/>
      <c r="I6" s="57"/>
      <c r="J6" s="58"/>
      <c r="K6" s="59"/>
      <c r="L6" s="56"/>
    </row>
    <row r="7" spans="1:12" s="35" customFormat="1" ht="18.75">
      <c r="A7" s="108" t="s">
        <v>86</v>
      </c>
      <c r="B7" s="130" t="s">
        <v>51</v>
      </c>
      <c r="C7" s="138">
        <f>C8+C9+C11</f>
        <v>-70.790000000000006</v>
      </c>
      <c r="D7" s="138">
        <f>D8+D9+D11</f>
        <v>3143.22</v>
      </c>
      <c r="E7" s="138">
        <f>E8+E9+E11</f>
        <v>3189.58</v>
      </c>
      <c r="G7" s="60"/>
      <c r="H7" s="57"/>
      <c r="I7" s="57"/>
      <c r="J7" s="61"/>
      <c r="K7" s="59"/>
      <c r="L7" s="60"/>
    </row>
    <row r="8" spans="1:12" s="35" customFormat="1" ht="37.5">
      <c r="A8" s="75" t="s">
        <v>202</v>
      </c>
      <c r="B8" s="55" t="s">
        <v>203</v>
      </c>
      <c r="C8" s="104" t="s">
        <v>305</v>
      </c>
      <c r="D8" s="104">
        <v>610.55999999999995</v>
      </c>
      <c r="E8" s="79">
        <v>610.55999999999995</v>
      </c>
      <c r="G8" s="60"/>
      <c r="H8" s="57"/>
      <c r="I8" s="57"/>
      <c r="J8" s="61"/>
      <c r="K8" s="59"/>
      <c r="L8" s="60"/>
    </row>
    <row r="9" spans="1:12" s="35" customFormat="1" ht="56.25">
      <c r="A9" s="75" t="s">
        <v>41</v>
      </c>
      <c r="B9" s="55" t="s">
        <v>52</v>
      </c>
      <c r="C9" s="104">
        <v>-159.46</v>
      </c>
      <c r="D9" s="104">
        <v>2497.66</v>
      </c>
      <c r="E9" s="79">
        <v>2519.02</v>
      </c>
      <c r="G9" s="60"/>
      <c r="H9" s="57"/>
      <c r="I9" s="57"/>
      <c r="J9" s="58"/>
      <c r="K9" s="58"/>
      <c r="L9" s="60"/>
    </row>
    <row r="10" spans="1:12" s="35" customFormat="1" ht="18.75" hidden="1">
      <c r="A10" s="75" t="s">
        <v>260</v>
      </c>
      <c r="B10" s="55" t="s">
        <v>264</v>
      </c>
      <c r="C10" s="104"/>
      <c r="D10" s="104"/>
      <c r="E10" s="79">
        <v>0</v>
      </c>
      <c r="G10" s="60"/>
      <c r="H10" s="57"/>
      <c r="I10" s="57"/>
      <c r="J10" s="58"/>
      <c r="K10" s="58"/>
      <c r="L10" s="60"/>
    </row>
    <row r="11" spans="1:12" s="35" customFormat="1" ht="18.75">
      <c r="A11" s="99" t="s">
        <v>3</v>
      </c>
      <c r="B11" s="55" t="s">
        <v>191</v>
      </c>
      <c r="C11" s="104">
        <v>20</v>
      </c>
      <c r="D11" s="104">
        <v>35</v>
      </c>
      <c r="E11" s="79">
        <v>60</v>
      </c>
      <c r="G11" s="60"/>
      <c r="H11" s="57"/>
      <c r="I11" s="57"/>
      <c r="J11" s="58"/>
      <c r="K11" s="59"/>
      <c r="L11" s="60"/>
    </row>
    <row r="12" spans="1:12" s="35" customFormat="1" ht="18.75">
      <c r="A12" s="153" t="s">
        <v>93</v>
      </c>
      <c r="B12" s="130" t="s">
        <v>53</v>
      </c>
      <c r="C12" s="138">
        <f>C13+C14+C15</f>
        <v>30</v>
      </c>
      <c r="D12" s="138">
        <f>D13+D14+D15</f>
        <v>49.8</v>
      </c>
      <c r="E12" s="138">
        <f>E13+E14+E15</f>
        <v>65</v>
      </c>
      <c r="G12" s="60"/>
      <c r="H12" s="57"/>
      <c r="I12" s="57"/>
      <c r="J12" s="58"/>
      <c r="K12" s="58"/>
      <c r="L12" s="60"/>
    </row>
    <row r="13" spans="1:12" s="35" customFormat="1" ht="37.5">
      <c r="A13" s="76" t="s">
        <v>218</v>
      </c>
      <c r="B13" s="55" t="s">
        <v>241</v>
      </c>
      <c r="C13" s="104">
        <v>30</v>
      </c>
      <c r="D13" s="104">
        <v>37.299999999999997</v>
      </c>
      <c r="E13" s="79">
        <v>40</v>
      </c>
      <c r="G13" s="60"/>
      <c r="H13" s="57"/>
      <c r="I13" s="57"/>
      <c r="J13" s="58"/>
      <c r="K13" s="58"/>
      <c r="L13" s="60"/>
    </row>
    <row r="14" spans="1:12" s="35" customFormat="1" ht="18.75">
      <c r="A14" s="114" t="s">
        <v>198</v>
      </c>
      <c r="B14" s="55" t="s">
        <v>204</v>
      </c>
      <c r="C14" s="104">
        <v>0</v>
      </c>
      <c r="D14" s="104">
        <v>11.5</v>
      </c>
      <c r="E14" s="79">
        <v>23</v>
      </c>
      <c r="G14" s="60"/>
      <c r="H14" s="57"/>
      <c r="I14" s="57"/>
      <c r="J14" s="58"/>
      <c r="K14" s="58"/>
      <c r="L14" s="60"/>
    </row>
    <row r="15" spans="1:12" s="35" customFormat="1" ht="37.5">
      <c r="A15" s="50" t="s">
        <v>122</v>
      </c>
      <c r="B15" s="55" t="s">
        <v>54</v>
      </c>
      <c r="C15" s="104">
        <v>0</v>
      </c>
      <c r="D15" s="104">
        <v>1</v>
      </c>
      <c r="E15" s="79">
        <v>2</v>
      </c>
      <c r="G15" s="60"/>
      <c r="H15" s="57"/>
      <c r="I15" s="62"/>
      <c r="J15" s="58"/>
      <c r="K15" s="58"/>
      <c r="L15" s="60"/>
    </row>
    <row r="16" spans="1:12" s="35" customFormat="1" ht="18.75">
      <c r="A16" s="154" t="s">
        <v>94</v>
      </c>
      <c r="B16" s="84" t="s">
        <v>55</v>
      </c>
      <c r="C16" s="86">
        <f>C17</f>
        <v>26.02</v>
      </c>
      <c r="D16" s="86">
        <f>D17</f>
        <v>214.26</v>
      </c>
      <c r="E16" s="86">
        <f>E17</f>
        <v>231.74</v>
      </c>
      <c r="G16" s="60"/>
      <c r="H16" s="57"/>
      <c r="I16" s="57"/>
      <c r="J16" s="58"/>
      <c r="K16" s="59"/>
      <c r="L16" s="60"/>
    </row>
    <row r="17" spans="1:12" s="35" customFormat="1" ht="18.75">
      <c r="A17" s="76" t="s">
        <v>220</v>
      </c>
      <c r="B17" s="78" t="s">
        <v>242</v>
      </c>
      <c r="C17" s="89">
        <v>26.02</v>
      </c>
      <c r="D17" s="89">
        <v>214.26</v>
      </c>
      <c r="E17" s="79">
        <v>231.74</v>
      </c>
      <c r="G17" s="60"/>
      <c r="H17" s="57"/>
      <c r="I17" s="57"/>
      <c r="J17" s="58"/>
      <c r="K17" s="59"/>
      <c r="L17" s="60"/>
    </row>
    <row r="18" spans="1:12" s="35" customFormat="1" ht="18.75">
      <c r="A18" s="155" t="s">
        <v>96</v>
      </c>
      <c r="B18" s="84" t="s">
        <v>56</v>
      </c>
      <c r="C18" s="86">
        <f>C19+C20</f>
        <v>-601.91</v>
      </c>
      <c r="D18" s="86">
        <f>D19+D20</f>
        <v>615.61</v>
      </c>
      <c r="E18" s="86">
        <f>E19+E20</f>
        <v>635.29</v>
      </c>
      <c r="G18" s="60"/>
      <c r="H18" s="63"/>
      <c r="I18" s="57"/>
      <c r="J18" s="58"/>
      <c r="K18" s="59"/>
      <c r="L18" s="60"/>
    </row>
    <row r="19" spans="1:12" s="35" customFormat="1" ht="18.75">
      <c r="A19" s="76" t="s">
        <v>98</v>
      </c>
      <c r="B19" s="78" t="s">
        <v>57</v>
      </c>
      <c r="C19" s="89">
        <v>-777.76</v>
      </c>
      <c r="D19" s="89">
        <v>439.76</v>
      </c>
      <c r="E19" s="79">
        <v>459.44</v>
      </c>
      <c r="G19" s="60"/>
      <c r="H19" s="57"/>
      <c r="I19" s="62"/>
      <c r="J19" s="58"/>
      <c r="K19" s="58"/>
      <c r="L19" s="60"/>
    </row>
    <row r="20" spans="1:12" s="35" customFormat="1" ht="18.75">
      <c r="A20" s="76" t="s">
        <v>300</v>
      </c>
      <c r="B20" s="78" t="s">
        <v>303</v>
      </c>
      <c r="C20" s="89">
        <v>175.85</v>
      </c>
      <c r="D20" s="89">
        <v>175.85</v>
      </c>
      <c r="E20" s="79">
        <v>175.85</v>
      </c>
      <c r="G20" s="60"/>
      <c r="H20" s="57"/>
      <c r="I20" s="62"/>
      <c r="J20" s="58"/>
      <c r="K20" s="58"/>
      <c r="L20" s="60"/>
    </row>
    <row r="21" spans="1:12" s="35" customFormat="1" ht="18.75">
      <c r="A21" s="108" t="s">
        <v>7</v>
      </c>
      <c r="B21" s="84" t="s">
        <v>192</v>
      </c>
      <c r="C21" s="86">
        <f>C22</f>
        <v>-285.12</v>
      </c>
      <c r="D21" s="86">
        <f>D22</f>
        <v>587.19000000000005</v>
      </c>
      <c r="E21" s="86">
        <f>E22</f>
        <v>306.43</v>
      </c>
      <c r="G21" s="60"/>
      <c r="H21" s="57"/>
      <c r="I21" s="62"/>
      <c r="J21" s="58"/>
      <c r="K21" s="58"/>
      <c r="L21" s="60"/>
    </row>
    <row r="22" spans="1:12" s="35" customFormat="1" ht="18.75">
      <c r="A22" s="75" t="s">
        <v>9</v>
      </c>
      <c r="B22" s="78" t="s">
        <v>193</v>
      </c>
      <c r="C22" s="89">
        <v>-285.12</v>
      </c>
      <c r="D22" s="89">
        <v>587.19000000000005</v>
      </c>
      <c r="E22" s="79">
        <v>306.43</v>
      </c>
      <c r="G22" s="60"/>
      <c r="H22" s="57"/>
      <c r="I22" s="62"/>
      <c r="J22" s="58"/>
      <c r="K22" s="58"/>
      <c r="L22" s="60"/>
    </row>
    <row r="23" spans="1:12" s="35" customFormat="1" ht="18.75">
      <c r="A23" s="155" t="s">
        <v>99</v>
      </c>
      <c r="B23" s="84" t="s">
        <v>58</v>
      </c>
      <c r="C23" s="86">
        <f>C24</f>
        <v>0</v>
      </c>
      <c r="D23" s="86">
        <f>D24</f>
        <v>2257.89</v>
      </c>
      <c r="E23" s="86">
        <f>E24</f>
        <v>2337.89</v>
      </c>
      <c r="G23" s="60"/>
      <c r="H23" s="57"/>
      <c r="I23" s="57"/>
      <c r="J23" s="58"/>
      <c r="K23" s="59"/>
      <c r="L23" s="60"/>
    </row>
    <row r="24" spans="1:12" s="35" customFormat="1" ht="18.75">
      <c r="A24" s="76" t="s">
        <v>101</v>
      </c>
      <c r="B24" s="78" t="s">
        <v>59</v>
      </c>
      <c r="C24" s="89">
        <v>0</v>
      </c>
      <c r="D24" s="89">
        <v>2257.89</v>
      </c>
      <c r="E24" s="79">
        <v>2337.89</v>
      </c>
      <c r="G24" s="60"/>
      <c r="H24" s="62"/>
      <c r="I24" s="62"/>
      <c r="J24" s="58"/>
      <c r="K24" s="59"/>
      <c r="L24" s="60"/>
    </row>
    <row r="25" spans="1:12" s="35" customFormat="1" ht="18.75">
      <c r="A25" s="155" t="s">
        <v>102</v>
      </c>
      <c r="B25" s="84" t="s">
        <v>60</v>
      </c>
      <c r="C25" s="86">
        <f>C26</f>
        <v>-154.91</v>
      </c>
      <c r="D25" s="86">
        <f>D26</f>
        <v>177.38</v>
      </c>
      <c r="E25" s="86">
        <f>E26</f>
        <v>177.38</v>
      </c>
      <c r="G25" s="60"/>
      <c r="H25" s="62"/>
      <c r="I25" s="57"/>
      <c r="J25" s="58"/>
      <c r="K25" s="59"/>
      <c r="L25" s="60"/>
    </row>
    <row r="26" spans="1:12" s="35" customFormat="1" ht="18.75">
      <c r="A26" s="77" t="s">
        <v>61</v>
      </c>
      <c r="B26" s="78" t="s">
        <v>62</v>
      </c>
      <c r="C26" s="89">
        <v>-154.91</v>
      </c>
      <c r="D26" s="89">
        <v>177.38</v>
      </c>
      <c r="E26" s="79">
        <v>177.38</v>
      </c>
      <c r="G26" s="60"/>
      <c r="H26" s="64"/>
      <c r="I26" s="65"/>
      <c r="J26" s="58"/>
      <c r="K26" s="59"/>
      <c r="L26" s="60"/>
    </row>
    <row r="27" spans="1:12" s="35" customFormat="1" ht="18.75" hidden="1">
      <c r="A27" s="155" t="s">
        <v>104</v>
      </c>
      <c r="B27" s="84" t="s">
        <v>125</v>
      </c>
      <c r="C27" s="86"/>
      <c r="D27" s="86"/>
      <c r="E27" s="156">
        <v>0</v>
      </c>
      <c r="F27" s="80"/>
      <c r="G27" s="80"/>
      <c r="H27" s="64"/>
      <c r="I27" s="65"/>
      <c r="J27" s="58"/>
      <c r="K27" s="59"/>
      <c r="L27" s="60"/>
    </row>
    <row r="28" spans="1:12" s="35" customFormat="1" ht="18.75" hidden="1">
      <c r="A28" s="76" t="s">
        <v>105</v>
      </c>
      <c r="B28" s="78">
        <v>99</v>
      </c>
      <c r="C28" s="89"/>
      <c r="D28" s="89"/>
      <c r="E28" s="105">
        <v>0</v>
      </c>
      <c r="F28" s="80"/>
      <c r="G28" s="80"/>
      <c r="H28" s="64"/>
      <c r="I28" s="65"/>
      <c r="J28" s="58"/>
      <c r="K28" s="59"/>
      <c r="L28" s="60"/>
    </row>
    <row r="29" spans="1:12" s="35" customFormat="1" ht="18.75">
      <c r="A29" s="155" t="s">
        <v>104</v>
      </c>
      <c r="B29" s="84" t="s">
        <v>266</v>
      </c>
      <c r="C29" s="86">
        <f>C30</f>
        <v>-246.15</v>
      </c>
      <c r="D29" s="86">
        <f>D30</f>
        <v>180.65</v>
      </c>
      <c r="E29" s="86">
        <f>E30</f>
        <v>365.44</v>
      </c>
      <c r="F29" s="80"/>
      <c r="G29" s="80"/>
      <c r="H29" s="64"/>
      <c r="I29" s="65"/>
      <c r="J29" s="58"/>
      <c r="K29" s="59"/>
      <c r="L29" s="60"/>
    </row>
    <row r="30" spans="1:12" s="35" customFormat="1" ht="18.75">
      <c r="A30" s="235" t="s">
        <v>105</v>
      </c>
      <c r="B30" s="236" t="s">
        <v>265</v>
      </c>
      <c r="C30" s="276">
        <v>-246.15</v>
      </c>
      <c r="D30" s="89">
        <v>180.65</v>
      </c>
      <c r="E30" s="79">
        <v>365.44</v>
      </c>
      <c r="F30" s="80"/>
      <c r="G30" s="80"/>
      <c r="H30" s="64"/>
      <c r="I30" s="65"/>
      <c r="J30" s="58"/>
      <c r="K30" s="59"/>
      <c r="L30" s="60"/>
    </row>
    <row r="31" spans="1:12" s="35" customFormat="1" ht="18.75">
      <c r="A31" s="376" t="s">
        <v>106</v>
      </c>
      <c r="B31" s="377"/>
      <c r="C31" s="234">
        <f>C7+C12+C16+C18+C21+C23+C25+C29</f>
        <v>-1302.8600000000001</v>
      </c>
      <c r="D31" s="234">
        <f>D7+D12+D16+D18+D21+D23+D25+D29</f>
        <v>7225.9999999999991</v>
      </c>
      <c r="E31" s="234">
        <f>E7+E12+E16+E18+E21+E23+E25+E29</f>
        <v>7308.75</v>
      </c>
    </row>
    <row r="32" spans="1:12" s="35" customFormat="1" ht="18.75">
      <c r="A32" s="66"/>
      <c r="B32" s="106"/>
      <c r="C32" s="106"/>
      <c r="D32" s="106"/>
      <c r="E32" s="107"/>
      <c r="F32" s="60"/>
    </row>
    <row r="33" spans="1:6" s="35" customFormat="1" ht="18.75">
      <c r="A33" s="66"/>
      <c r="B33" s="67"/>
      <c r="C33" s="67"/>
      <c r="D33" s="67"/>
      <c r="E33" s="68"/>
      <c r="F33" s="60"/>
    </row>
    <row r="34" spans="1:6" s="35" customFormat="1" ht="18.75">
      <c r="A34" s="66"/>
      <c r="B34" s="67"/>
      <c r="C34" s="67"/>
      <c r="D34" s="67"/>
      <c r="E34" s="68"/>
      <c r="F34" s="60"/>
    </row>
    <row r="35" spans="1:6" s="35" customFormat="1" ht="18.75">
      <c r="A35" s="66"/>
      <c r="B35" s="67"/>
      <c r="C35" s="67"/>
      <c r="D35" s="67"/>
      <c r="E35" s="68"/>
      <c r="F35" s="60"/>
    </row>
    <row r="36" spans="1:6" s="35" customFormat="1" ht="18.75">
      <c r="A36" s="66"/>
      <c r="B36" s="67"/>
      <c r="C36" s="67"/>
      <c r="D36" s="67"/>
      <c r="E36" s="68"/>
      <c r="F36" s="60"/>
    </row>
    <row r="37" spans="1:6" s="35" customFormat="1" ht="18.75">
      <c r="A37" s="66"/>
      <c r="B37" s="67"/>
      <c r="C37" s="67"/>
      <c r="D37" s="67"/>
      <c r="E37" s="68"/>
      <c r="F37" s="60"/>
    </row>
    <row r="38" spans="1:6" s="35" customFormat="1" ht="18.75">
      <c r="A38" s="66"/>
      <c r="B38" s="67"/>
      <c r="C38" s="67"/>
      <c r="D38" s="67"/>
      <c r="E38" s="68"/>
      <c r="F38" s="60"/>
    </row>
    <row r="39" spans="1:6" s="35" customFormat="1" ht="18.75">
      <c r="A39" s="66"/>
      <c r="B39" s="67"/>
      <c r="C39" s="67"/>
      <c r="D39" s="67"/>
      <c r="E39" s="68"/>
      <c r="F39" s="60"/>
    </row>
    <row r="40" spans="1:6" s="35" customFormat="1" ht="18.75">
      <c r="A40" s="66"/>
      <c r="B40" s="67"/>
      <c r="C40" s="67"/>
      <c r="D40" s="67"/>
      <c r="E40" s="68"/>
      <c r="F40" s="60"/>
    </row>
    <row r="41" spans="1:6" s="35" customFormat="1" ht="18.75">
      <c r="A41" s="66"/>
      <c r="B41" s="67"/>
      <c r="C41" s="67"/>
      <c r="D41" s="67"/>
      <c r="E41" s="68"/>
      <c r="F41" s="60"/>
    </row>
    <row r="42" spans="1:6" s="35" customFormat="1" ht="18.75">
      <c r="A42" s="66"/>
      <c r="B42" s="67"/>
      <c r="C42" s="67"/>
      <c r="D42" s="67"/>
      <c r="E42" s="68"/>
      <c r="F42" s="60"/>
    </row>
    <row r="43" spans="1:6" s="35" customFormat="1" ht="18.75">
      <c r="A43" s="66"/>
      <c r="B43" s="67"/>
      <c r="C43" s="67"/>
      <c r="D43" s="67"/>
      <c r="E43" s="68"/>
      <c r="F43" s="60"/>
    </row>
    <row r="44" spans="1:6" s="35" customFormat="1" ht="18.75">
      <c r="A44" s="66"/>
      <c r="B44" s="67"/>
      <c r="C44" s="67"/>
      <c r="D44" s="67"/>
      <c r="E44" s="68"/>
      <c r="F44" s="60"/>
    </row>
    <row r="45" spans="1:6" s="35" customFormat="1" ht="18.75">
      <c r="A45" s="66"/>
      <c r="B45" s="67"/>
      <c r="C45" s="67"/>
      <c r="D45" s="67"/>
      <c r="E45" s="68"/>
      <c r="F45" s="60"/>
    </row>
    <row r="46" spans="1:6" s="35" customFormat="1" ht="18.75">
      <c r="A46" s="66"/>
      <c r="B46" s="67"/>
      <c r="C46" s="67"/>
      <c r="D46" s="67"/>
      <c r="E46" s="68"/>
      <c r="F46" s="60"/>
    </row>
    <row r="47" spans="1:6" s="35" customFormat="1" ht="18.75">
      <c r="A47" s="66"/>
      <c r="B47" s="67"/>
      <c r="C47" s="67"/>
      <c r="D47" s="67"/>
      <c r="E47" s="68"/>
      <c r="F47" s="60"/>
    </row>
    <row r="48" spans="1:6" s="35" customFormat="1" ht="18.75">
      <c r="A48" s="66"/>
      <c r="B48" s="67"/>
      <c r="C48" s="67"/>
      <c r="D48" s="67"/>
      <c r="E48" s="68"/>
      <c r="F48" s="60"/>
    </row>
    <row r="49" spans="1:6" s="35" customFormat="1" ht="18.75">
      <c r="A49" s="66"/>
      <c r="B49" s="67"/>
      <c r="C49" s="67"/>
      <c r="D49" s="67"/>
      <c r="E49" s="68"/>
      <c r="F49" s="60"/>
    </row>
    <row r="50" spans="1:6" s="35" customFormat="1" ht="18.75">
      <c r="A50" s="66"/>
      <c r="B50" s="67"/>
      <c r="C50" s="67"/>
      <c r="D50" s="67"/>
      <c r="E50" s="68"/>
      <c r="F50" s="60"/>
    </row>
    <row r="51" spans="1:6" s="35" customFormat="1" ht="18.75">
      <c r="A51" s="66"/>
      <c r="B51" s="67"/>
      <c r="C51" s="67"/>
      <c r="D51" s="67"/>
      <c r="E51" s="68"/>
      <c r="F51" s="60"/>
    </row>
    <row r="52" spans="1:6" s="35" customFormat="1" ht="18.75">
      <c r="A52" s="66"/>
      <c r="B52" s="67"/>
      <c r="C52" s="67"/>
      <c r="D52" s="67"/>
      <c r="E52" s="68"/>
      <c r="F52" s="60"/>
    </row>
    <row r="53" spans="1:6" s="35" customFormat="1" ht="18.75">
      <c r="A53" s="66"/>
      <c r="B53" s="67"/>
      <c r="C53" s="67"/>
      <c r="D53" s="67"/>
      <c r="E53" s="68"/>
      <c r="F53" s="60"/>
    </row>
    <row r="54" spans="1:6" s="35" customFormat="1" ht="18.75">
      <c r="A54" s="66"/>
      <c r="B54" s="67"/>
      <c r="C54" s="67"/>
      <c r="D54" s="67"/>
      <c r="E54" s="68"/>
      <c r="F54" s="60"/>
    </row>
    <row r="55" spans="1:6" s="35" customFormat="1" ht="18.75">
      <c r="A55" s="66"/>
      <c r="B55" s="67"/>
      <c r="C55" s="67"/>
      <c r="D55" s="67"/>
      <c r="E55" s="68"/>
      <c r="F55" s="60"/>
    </row>
    <row r="56" spans="1:6" s="35" customFormat="1" ht="18.75">
      <c r="A56" s="66"/>
      <c r="B56" s="67"/>
      <c r="C56" s="67"/>
      <c r="D56" s="67"/>
      <c r="E56" s="68"/>
      <c r="F56" s="60"/>
    </row>
    <row r="57" spans="1:6" s="35" customFormat="1" ht="18.75">
      <c r="A57" s="66"/>
      <c r="B57" s="67"/>
      <c r="C57" s="67"/>
      <c r="D57" s="67"/>
      <c r="E57" s="68"/>
      <c r="F57" s="60"/>
    </row>
    <row r="58" spans="1:6" s="35" customFormat="1" ht="18.75">
      <c r="A58" s="66"/>
      <c r="B58" s="67"/>
      <c r="C58" s="67"/>
      <c r="D58" s="67"/>
      <c r="E58" s="68"/>
      <c r="F58" s="60"/>
    </row>
    <row r="59" spans="1:6" s="35" customFormat="1" ht="18.75">
      <c r="A59" s="66"/>
      <c r="B59" s="67"/>
      <c r="C59" s="67"/>
      <c r="D59" s="67"/>
      <c r="E59" s="68"/>
      <c r="F59" s="60"/>
    </row>
    <row r="60" spans="1:6" s="35" customFormat="1" ht="18.75">
      <c r="A60" s="66"/>
      <c r="B60" s="67"/>
      <c r="C60" s="67"/>
      <c r="D60" s="67"/>
      <c r="E60" s="68"/>
      <c r="F60" s="60"/>
    </row>
    <row r="61" spans="1:6" s="35" customFormat="1" ht="18.75">
      <c r="A61" s="66"/>
      <c r="B61" s="67"/>
      <c r="C61" s="67"/>
      <c r="D61" s="67"/>
      <c r="E61" s="68"/>
      <c r="F61" s="60"/>
    </row>
    <row r="62" spans="1:6" s="35" customFormat="1" ht="18.75">
      <c r="A62" s="66"/>
      <c r="B62" s="67"/>
      <c r="C62" s="67"/>
      <c r="D62" s="67"/>
      <c r="E62" s="68"/>
      <c r="F62" s="60"/>
    </row>
    <row r="63" spans="1:6" s="35" customFormat="1" ht="18.75">
      <c r="A63" s="66"/>
      <c r="B63" s="67"/>
      <c r="C63" s="67"/>
      <c r="D63" s="67"/>
      <c r="E63" s="68"/>
      <c r="F63" s="60"/>
    </row>
    <row r="64" spans="1:6" s="35" customFormat="1" ht="18.75">
      <c r="A64" s="66"/>
      <c r="B64" s="67"/>
      <c r="C64" s="67"/>
      <c r="D64" s="67"/>
      <c r="E64" s="68"/>
      <c r="F64" s="60"/>
    </row>
    <row r="65" spans="1:6" s="35" customFormat="1" ht="18.75">
      <c r="A65" s="66"/>
      <c r="B65" s="67"/>
      <c r="C65" s="67"/>
      <c r="D65" s="67"/>
      <c r="E65" s="68"/>
      <c r="F65" s="60"/>
    </row>
    <row r="66" spans="1:6" s="35" customFormat="1" ht="18.75">
      <c r="A66" s="66"/>
      <c r="B66" s="67"/>
      <c r="C66" s="67"/>
      <c r="D66" s="67"/>
      <c r="E66" s="68"/>
      <c r="F66" s="60"/>
    </row>
    <row r="67" spans="1:6" s="35" customFormat="1" ht="18.75">
      <c r="A67" s="66"/>
      <c r="B67" s="67"/>
      <c r="C67" s="67"/>
      <c r="D67" s="67"/>
      <c r="E67" s="68"/>
      <c r="F67" s="60"/>
    </row>
    <row r="68" spans="1:6" s="35" customFormat="1" ht="18.75">
      <c r="A68" s="66"/>
      <c r="B68" s="67"/>
      <c r="C68" s="67"/>
      <c r="D68" s="67"/>
      <c r="E68" s="68"/>
      <c r="F68" s="60"/>
    </row>
    <row r="69" spans="1:6" s="35" customFormat="1" ht="18.75">
      <c r="A69" s="69"/>
      <c r="B69" s="70"/>
      <c r="C69" s="70"/>
      <c r="D69" s="70"/>
      <c r="E69" s="68"/>
      <c r="F69" s="60"/>
    </row>
    <row r="70" spans="1:6" s="35" customFormat="1" ht="18.75">
      <c r="A70" s="71"/>
      <c r="B70" s="70"/>
      <c r="C70" s="70"/>
      <c r="D70" s="70"/>
      <c r="E70" s="68"/>
      <c r="F70" s="60"/>
    </row>
    <row r="71" spans="1:6" s="35" customFormat="1" ht="18.75">
      <c r="A71" s="71"/>
      <c r="B71" s="70"/>
      <c r="C71" s="70"/>
      <c r="D71" s="70"/>
      <c r="E71" s="68"/>
      <c r="F71" s="60"/>
    </row>
    <row r="72" spans="1:6" s="35" customFormat="1" ht="18.75">
      <c r="A72" s="71"/>
      <c r="B72" s="70"/>
      <c r="C72" s="70"/>
      <c r="D72" s="70"/>
      <c r="E72" s="68"/>
      <c r="F72" s="60"/>
    </row>
    <row r="73" spans="1:6" s="35" customFormat="1" ht="18.75">
      <c r="A73" s="71"/>
      <c r="B73" s="70"/>
      <c r="C73" s="70"/>
      <c r="D73" s="70"/>
      <c r="E73" s="68"/>
      <c r="F73" s="60"/>
    </row>
    <row r="74" spans="1:6" s="35" customFormat="1" ht="18.75">
      <c r="A74" s="71"/>
      <c r="B74" s="70"/>
      <c r="C74" s="70"/>
      <c r="D74" s="70"/>
      <c r="E74" s="68"/>
      <c r="F74" s="60"/>
    </row>
    <row r="75" spans="1:6" s="35" customFormat="1" ht="18.75">
      <c r="A75" s="71"/>
      <c r="B75" s="70"/>
      <c r="C75" s="70"/>
      <c r="D75" s="70"/>
      <c r="E75" s="68"/>
      <c r="F75" s="60"/>
    </row>
    <row r="76" spans="1:6" s="35" customFormat="1" ht="18.75">
      <c r="A76" s="71"/>
      <c r="B76" s="70"/>
      <c r="C76" s="70"/>
      <c r="D76" s="70"/>
      <c r="E76" s="68"/>
      <c r="F76" s="60"/>
    </row>
    <row r="77" spans="1:6" s="35" customFormat="1" ht="18.75">
      <c r="A77" s="71"/>
      <c r="B77" s="70"/>
      <c r="C77" s="70"/>
      <c r="D77" s="70"/>
      <c r="E77" s="68"/>
      <c r="F77" s="60"/>
    </row>
    <row r="78" spans="1:6" s="35" customFormat="1" ht="18.75">
      <c r="A78" s="71"/>
      <c r="B78" s="70"/>
      <c r="C78" s="70"/>
      <c r="D78" s="70"/>
      <c r="E78" s="68"/>
      <c r="F78" s="60"/>
    </row>
    <row r="79" spans="1:6" s="35" customFormat="1" ht="18.75">
      <c r="A79" s="71"/>
      <c r="B79" s="70"/>
      <c r="C79" s="70"/>
      <c r="D79" s="70"/>
      <c r="E79" s="68"/>
      <c r="F79" s="60"/>
    </row>
    <row r="80" spans="1:6" s="35" customFormat="1" ht="18.75">
      <c r="A80" s="71"/>
      <c r="B80" s="70"/>
      <c r="C80" s="70"/>
      <c r="D80" s="70"/>
      <c r="E80" s="68"/>
      <c r="F80" s="60"/>
    </row>
    <row r="81" spans="1:6" s="35" customFormat="1" ht="18.75">
      <c r="A81" s="71"/>
      <c r="B81" s="70"/>
      <c r="C81" s="70"/>
      <c r="D81" s="70"/>
      <c r="E81" s="68"/>
      <c r="F81" s="60"/>
    </row>
    <row r="82" spans="1:6" s="35" customFormat="1" ht="18.75">
      <c r="A82" s="71"/>
      <c r="B82" s="70"/>
      <c r="C82" s="70"/>
      <c r="D82" s="70"/>
      <c r="E82" s="68"/>
      <c r="F82" s="60"/>
    </row>
    <row r="83" spans="1:6" s="35" customFormat="1" ht="18.75">
      <c r="A83" s="71"/>
      <c r="B83" s="70"/>
      <c r="C83" s="70"/>
      <c r="D83" s="70"/>
      <c r="E83" s="68"/>
      <c r="F83" s="60"/>
    </row>
    <row r="84" spans="1:6" s="35" customFormat="1" ht="18.75">
      <c r="A84" s="71"/>
      <c r="B84" s="70"/>
      <c r="C84" s="70"/>
      <c r="D84" s="70"/>
      <c r="E84" s="68"/>
      <c r="F84" s="60"/>
    </row>
    <row r="85" spans="1:6" s="35" customFormat="1" ht="18.75">
      <c r="A85" s="71"/>
      <c r="B85" s="70"/>
      <c r="C85" s="70"/>
      <c r="D85" s="70"/>
      <c r="E85" s="68"/>
      <c r="F85" s="60"/>
    </row>
    <row r="86" spans="1:6" s="35" customFormat="1" ht="18.75">
      <c r="A86" s="71"/>
      <c r="B86" s="70"/>
      <c r="C86" s="70"/>
      <c r="D86" s="70"/>
      <c r="E86" s="68"/>
      <c r="F86" s="60"/>
    </row>
    <row r="87" spans="1:6" s="35" customFormat="1" ht="18.75">
      <c r="A87" s="71"/>
      <c r="B87" s="70"/>
      <c r="C87" s="70"/>
      <c r="D87" s="70"/>
      <c r="E87" s="68"/>
      <c r="F87" s="60"/>
    </row>
    <row r="88" spans="1:6" s="35" customFormat="1" ht="18.75">
      <c r="A88" s="71"/>
      <c r="B88" s="70"/>
      <c r="C88" s="70"/>
      <c r="D88" s="70"/>
      <c r="E88" s="68"/>
      <c r="F88" s="60"/>
    </row>
    <row r="89" spans="1:6" s="35" customFormat="1" ht="18.75">
      <c r="A89" s="71"/>
      <c r="B89" s="70"/>
      <c r="C89" s="70"/>
      <c r="D89" s="70"/>
      <c r="E89" s="68"/>
      <c r="F89" s="60"/>
    </row>
    <row r="90" spans="1:6" s="35" customFormat="1" ht="18.75">
      <c r="A90" s="71"/>
      <c r="B90" s="70"/>
      <c r="C90" s="70"/>
      <c r="D90" s="70"/>
      <c r="E90" s="68"/>
      <c r="F90" s="60"/>
    </row>
    <row r="91" spans="1:6" s="35" customFormat="1" ht="18.75">
      <c r="A91" s="71"/>
      <c r="B91" s="70"/>
      <c r="C91" s="70"/>
      <c r="D91" s="70"/>
      <c r="E91" s="68"/>
      <c r="F91" s="60"/>
    </row>
    <row r="92" spans="1:6" s="35" customFormat="1" ht="18.75">
      <c r="A92" s="71"/>
      <c r="B92" s="70"/>
      <c r="C92" s="70"/>
      <c r="D92" s="70"/>
      <c r="E92" s="68"/>
      <c r="F92" s="60"/>
    </row>
    <row r="93" spans="1:6" s="35" customFormat="1" ht="18.75">
      <c r="A93" s="71"/>
      <c r="B93" s="70"/>
      <c r="C93" s="70"/>
      <c r="D93" s="70"/>
      <c r="E93" s="68"/>
      <c r="F93" s="60"/>
    </row>
    <row r="94" spans="1:6" s="35" customFormat="1" ht="18.75">
      <c r="A94" s="71"/>
      <c r="B94" s="70"/>
      <c r="C94" s="70"/>
      <c r="D94" s="70"/>
      <c r="E94" s="68"/>
      <c r="F94" s="60"/>
    </row>
    <row r="95" spans="1:6" s="35" customFormat="1" ht="18.75">
      <c r="A95" s="71"/>
      <c r="B95" s="70"/>
      <c r="C95" s="70"/>
      <c r="D95" s="70"/>
      <c r="E95" s="68"/>
      <c r="F95" s="60"/>
    </row>
    <row r="96" spans="1:6" s="35" customFormat="1" ht="18.75">
      <c r="A96" s="71"/>
      <c r="B96" s="70"/>
      <c r="C96" s="70"/>
      <c r="D96" s="70"/>
      <c r="E96" s="68"/>
      <c r="F96" s="60"/>
    </row>
    <row r="97" spans="1:6" s="35" customFormat="1" ht="18.75">
      <c r="A97" s="71"/>
      <c r="B97" s="70"/>
      <c r="C97" s="70"/>
      <c r="D97" s="70"/>
      <c r="E97" s="68"/>
      <c r="F97" s="60"/>
    </row>
    <row r="98" spans="1:6" s="35" customFormat="1" ht="18.75">
      <c r="A98" s="71"/>
      <c r="B98" s="70"/>
      <c r="C98" s="70"/>
      <c r="D98" s="70"/>
      <c r="E98" s="68"/>
      <c r="F98" s="60"/>
    </row>
    <row r="99" spans="1:6">
      <c r="A99" s="63"/>
      <c r="B99" s="72"/>
      <c r="C99" s="72"/>
      <c r="D99" s="72"/>
      <c r="E99" s="73"/>
      <c r="F99" s="74"/>
    </row>
    <row r="100" spans="1:6">
      <c r="A100" s="63"/>
      <c r="B100" s="72"/>
      <c r="C100" s="72"/>
      <c r="D100" s="72"/>
      <c r="E100" s="73"/>
      <c r="F100" s="74"/>
    </row>
    <row r="101" spans="1:6">
      <c r="A101" s="63"/>
      <c r="B101" s="72"/>
      <c r="C101" s="72"/>
      <c r="D101" s="72"/>
      <c r="E101" s="73"/>
      <c r="F101" s="74"/>
    </row>
    <row r="102" spans="1:6">
      <c r="A102" s="63"/>
      <c r="B102" s="72"/>
      <c r="C102" s="72"/>
      <c r="D102" s="72"/>
      <c r="E102" s="73"/>
      <c r="F102" s="74"/>
    </row>
    <row r="103" spans="1:6">
      <c r="A103" s="63"/>
      <c r="B103" s="72"/>
      <c r="C103" s="72"/>
      <c r="D103" s="72"/>
      <c r="E103" s="73"/>
      <c r="F103" s="74"/>
    </row>
    <row r="104" spans="1:6">
      <c r="A104" s="63"/>
      <c r="B104" s="72"/>
      <c r="C104" s="72"/>
      <c r="D104" s="72"/>
      <c r="E104" s="73"/>
      <c r="F104" s="74"/>
    </row>
    <row r="105" spans="1:6">
      <c r="A105" s="63"/>
      <c r="B105" s="72"/>
      <c r="C105" s="72"/>
      <c r="D105" s="72"/>
      <c r="E105" s="73"/>
      <c r="F105" s="74"/>
    </row>
    <row r="106" spans="1:6">
      <c r="A106" s="63"/>
      <c r="B106" s="72"/>
      <c r="C106" s="72"/>
      <c r="D106" s="72"/>
      <c r="E106" s="73"/>
      <c r="F106" s="74"/>
    </row>
    <row r="107" spans="1:6">
      <c r="A107" s="63"/>
      <c r="B107" s="72"/>
      <c r="C107" s="72"/>
      <c r="D107" s="72"/>
      <c r="E107" s="73"/>
      <c r="F107" s="74"/>
    </row>
    <row r="108" spans="1:6">
      <c r="A108" s="63"/>
      <c r="B108" s="72"/>
      <c r="C108" s="72"/>
      <c r="D108" s="72"/>
      <c r="E108" s="73"/>
      <c r="F108" s="74"/>
    </row>
    <row r="109" spans="1:6">
      <c r="A109" s="63"/>
      <c r="B109" s="72"/>
      <c r="C109" s="72"/>
      <c r="D109" s="72"/>
      <c r="E109" s="73"/>
      <c r="F109" s="74"/>
    </row>
    <row r="110" spans="1:6">
      <c r="A110" s="63"/>
      <c r="B110" s="72"/>
      <c r="C110" s="72"/>
      <c r="D110" s="72"/>
      <c r="E110" s="73"/>
      <c r="F110" s="74"/>
    </row>
    <row r="111" spans="1:6">
      <c r="A111" s="63"/>
      <c r="B111" s="72"/>
      <c r="C111" s="72"/>
      <c r="D111" s="72"/>
      <c r="E111" s="73"/>
      <c r="F111" s="74"/>
    </row>
    <row r="112" spans="1:6">
      <c r="A112" s="63"/>
      <c r="B112" s="72"/>
      <c r="C112" s="72"/>
      <c r="D112" s="72"/>
      <c r="E112" s="73"/>
      <c r="F112" s="74"/>
    </row>
    <row r="113" spans="1:6">
      <c r="A113" s="63"/>
      <c r="B113" s="72"/>
      <c r="C113" s="72"/>
      <c r="D113" s="72"/>
      <c r="E113" s="73"/>
      <c r="F113" s="74"/>
    </row>
    <row r="114" spans="1:6">
      <c r="A114" s="63"/>
      <c r="B114" s="72"/>
      <c r="C114" s="72"/>
      <c r="D114" s="72"/>
      <c r="E114" s="73"/>
      <c r="F114" s="74"/>
    </row>
    <row r="115" spans="1:6">
      <c r="A115" s="63"/>
      <c r="B115" s="72"/>
      <c r="C115" s="72"/>
      <c r="D115" s="72"/>
      <c r="E115" s="73"/>
      <c r="F115" s="74"/>
    </row>
    <row r="116" spans="1:6">
      <c r="A116" s="63"/>
      <c r="B116" s="72"/>
      <c r="C116" s="72"/>
      <c r="D116" s="72"/>
      <c r="E116" s="73"/>
      <c r="F116" s="74"/>
    </row>
    <row r="117" spans="1:6">
      <c r="A117" s="63"/>
      <c r="B117" s="72"/>
      <c r="C117" s="72"/>
      <c r="D117" s="72"/>
      <c r="E117" s="73"/>
      <c r="F117" s="74"/>
    </row>
    <row r="118" spans="1:6">
      <c r="B118" s="32"/>
      <c r="C118" s="32"/>
      <c r="D118" s="32"/>
    </row>
    <row r="119" spans="1:6">
      <c r="B119" s="32"/>
      <c r="C119" s="32"/>
      <c r="D119" s="32"/>
    </row>
    <row r="120" spans="1:6">
      <c r="B120" s="32"/>
      <c r="C120" s="32"/>
      <c r="D120" s="32"/>
    </row>
    <row r="121" spans="1:6">
      <c r="B121" s="32"/>
      <c r="C121" s="32"/>
      <c r="D121" s="32"/>
    </row>
  </sheetData>
  <mergeCells count="3">
    <mergeCell ref="B1:E1"/>
    <mergeCell ref="A3:E3"/>
    <mergeCell ref="A31:B31"/>
  </mergeCells>
  <phoneticPr fontId="4" type="noConversion"/>
  <pageMargins left="0.75" right="0.75" top="1" bottom="1" header="0.5" footer="0.5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62"/>
  <sheetViews>
    <sheetView view="pageBreakPreview" zoomScale="75" zoomScaleNormal="75" workbookViewId="0">
      <selection activeCell="A18" sqref="A18"/>
    </sheetView>
  </sheetViews>
  <sheetFormatPr defaultRowHeight="12.75"/>
  <cols>
    <col min="1" max="1" width="101" style="230" customWidth="1"/>
    <col min="2" max="2" width="24.28515625" style="231" customWidth="1"/>
    <col min="3" max="3" width="17.140625" style="231" customWidth="1"/>
    <col min="4" max="4" width="17.140625" style="231" hidden="1" customWidth="1"/>
    <col min="5" max="5" width="19" style="231" customWidth="1"/>
    <col min="6" max="6" width="24.28515625" style="231" customWidth="1"/>
    <col min="7" max="16384" width="9.140625" style="223"/>
  </cols>
  <sheetData>
    <row r="1" spans="1:6" ht="18.75" customHeight="1">
      <c r="A1" s="221"/>
      <c r="B1" s="222"/>
      <c r="C1" s="390" t="s">
        <v>424</v>
      </c>
      <c r="D1" s="390"/>
      <c r="E1" s="390"/>
      <c r="F1" s="390"/>
    </row>
    <row r="2" spans="1:6" ht="84" customHeight="1">
      <c r="A2" s="221"/>
      <c r="B2" s="222"/>
      <c r="C2" s="389" t="s">
        <v>423</v>
      </c>
      <c r="D2" s="389"/>
      <c r="E2" s="389"/>
      <c r="F2" s="389"/>
    </row>
    <row r="3" spans="1:6" ht="21.75" customHeight="1">
      <c r="A3" s="221"/>
      <c r="B3" s="222"/>
      <c r="C3" s="224"/>
      <c r="D3" s="224"/>
      <c r="E3" s="224"/>
      <c r="F3" s="224"/>
    </row>
    <row r="4" spans="1:6" s="2" customFormat="1" ht="57" customHeight="1">
      <c r="A4" s="392" t="s">
        <v>306</v>
      </c>
      <c r="B4" s="392"/>
      <c r="C4" s="392"/>
      <c r="D4" s="392"/>
      <c r="E4" s="392"/>
      <c r="F4" s="392"/>
    </row>
    <row r="5" spans="1:6" s="30" customFormat="1" ht="18.75">
      <c r="A5" s="150"/>
      <c r="B5" s="151"/>
      <c r="C5" s="391" t="s">
        <v>43</v>
      </c>
      <c r="D5" s="391"/>
      <c r="E5" s="391"/>
      <c r="F5" s="391"/>
    </row>
    <row r="6" spans="1:6" s="30" customFormat="1" ht="18.75" customHeight="1">
      <c r="A6" s="379" t="s">
        <v>45</v>
      </c>
      <c r="B6" s="381" t="s">
        <v>258</v>
      </c>
      <c r="C6" s="381"/>
      <c r="D6" s="387" t="s">
        <v>296</v>
      </c>
      <c r="E6" s="385" t="s">
        <v>281</v>
      </c>
      <c r="F6" s="380" t="s">
        <v>283</v>
      </c>
    </row>
    <row r="7" spans="1:6" s="159" customFormat="1" ht="55.5" customHeight="1">
      <c r="A7" s="379"/>
      <c r="B7" s="55" t="s">
        <v>70</v>
      </c>
      <c r="C7" s="55" t="s">
        <v>71</v>
      </c>
      <c r="D7" s="388"/>
      <c r="E7" s="386"/>
      <c r="F7" s="380"/>
    </row>
    <row r="8" spans="1:6" s="160" customFormat="1" ht="17.25" customHeight="1">
      <c r="A8" s="54">
        <v>1</v>
      </c>
      <c r="B8" s="53" t="s">
        <v>267</v>
      </c>
      <c r="C8" s="53" t="s">
        <v>46</v>
      </c>
      <c r="D8" s="53"/>
      <c r="E8" s="53" t="s">
        <v>47</v>
      </c>
      <c r="F8" s="53" t="s">
        <v>48</v>
      </c>
    </row>
    <row r="9" spans="1:6" s="160" customFormat="1" ht="43.5" hidden="1" customHeight="1">
      <c r="A9" s="237" t="s">
        <v>196</v>
      </c>
      <c r="B9" s="219" t="s">
        <v>228</v>
      </c>
      <c r="C9" s="219"/>
      <c r="D9" s="220">
        <f>D10+D23+D36+D46</f>
        <v>6128.89</v>
      </c>
      <c r="E9" s="220">
        <f>E10+E23+E36+E46</f>
        <v>2393.6</v>
      </c>
      <c r="F9" s="220">
        <f>F10+F23+F36+F46</f>
        <v>8522.49</v>
      </c>
    </row>
    <row r="10" spans="1:6" s="160" customFormat="1" ht="45" customHeight="1">
      <c r="A10" s="139" t="s">
        <v>349</v>
      </c>
      <c r="B10" s="130" t="s">
        <v>350</v>
      </c>
      <c r="C10" s="130"/>
      <c r="D10" s="138">
        <v>2549.36</v>
      </c>
      <c r="E10" s="138">
        <f>E11</f>
        <v>14.699999999999992</v>
      </c>
      <c r="F10" s="138">
        <f>F11</f>
        <v>2564.0600000000004</v>
      </c>
    </row>
    <row r="11" spans="1:6" s="313" customFormat="1" ht="45" customHeight="1">
      <c r="A11" s="131" t="s">
        <v>351</v>
      </c>
      <c r="B11" s="55" t="s">
        <v>243</v>
      </c>
      <c r="C11" s="55"/>
      <c r="D11" s="104">
        <v>2549.36</v>
      </c>
      <c r="E11" s="104">
        <f>E12+E13+E21+E22+E14</f>
        <v>14.699999999999992</v>
      </c>
      <c r="F11" s="104">
        <f>F12+F13+F21+F22+F14</f>
        <v>2564.0600000000004</v>
      </c>
    </row>
    <row r="12" spans="1:6" s="160" customFormat="1" ht="27.75" customHeight="1">
      <c r="A12" s="239" t="s">
        <v>248</v>
      </c>
      <c r="B12" s="55" t="s">
        <v>244</v>
      </c>
      <c r="C12" s="55" t="s">
        <v>108</v>
      </c>
      <c r="D12" s="104">
        <v>1605.04</v>
      </c>
      <c r="E12" s="104">
        <v>-123.29</v>
      </c>
      <c r="F12" s="104">
        <f>D12+E12</f>
        <v>1481.75</v>
      </c>
    </row>
    <row r="13" spans="1:6" s="160" customFormat="1" ht="72" customHeight="1">
      <c r="A13" s="99" t="s">
        <v>250</v>
      </c>
      <c r="B13" s="55" t="s">
        <v>244</v>
      </c>
      <c r="C13" s="55" t="s">
        <v>249</v>
      </c>
      <c r="D13" s="104">
        <v>484.72</v>
      </c>
      <c r="E13" s="104">
        <v>-37.229999999999997</v>
      </c>
      <c r="F13" s="104">
        <f t="shared" ref="F13:F20" si="0">D13+E13</f>
        <v>447.49</v>
      </c>
    </row>
    <row r="14" spans="1:6" s="160" customFormat="1" ht="26.25" customHeight="1">
      <c r="A14" s="99" t="s">
        <v>352</v>
      </c>
      <c r="B14" s="55" t="s">
        <v>245</v>
      </c>
      <c r="C14" s="55"/>
      <c r="D14" s="104">
        <v>459.6</v>
      </c>
      <c r="E14" s="104">
        <f>E15+E16+E17+E18+E19+E20</f>
        <v>14.7</v>
      </c>
      <c r="F14" s="104">
        <f>F15+F16+F17+F18+F19+F20</f>
        <v>474.30000000000007</v>
      </c>
    </row>
    <row r="15" spans="1:6" s="160" customFormat="1" ht="30" customHeight="1">
      <c r="A15" s="99" t="s">
        <v>109</v>
      </c>
      <c r="B15" s="55" t="s">
        <v>245</v>
      </c>
      <c r="C15" s="55" t="s">
        <v>110</v>
      </c>
      <c r="D15" s="104">
        <v>2</v>
      </c>
      <c r="E15" s="104">
        <v>0</v>
      </c>
      <c r="F15" s="104">
        <f t="shared" si="0"/>
        <v>2</v>
      </c>
    </row>
    <row r="16" spans="1:6" s="160" customFormat="1" ht="30.75" customHeight="1">
      <c r="A16" s="99" t="s">
        <v>111</v>
      </c>
      <c r="B16" s="55" t="s">
        <v>245</v>
      </c>
      <c r="C16" s="55" t="s">
        <v>112</v>
      </c>
      <c r="D16" s="104">
        <v>0</v>
      </c>
      <c r="E16" s="104">
        <v>0</v>
      </c>
      <c r="F16" s="104">
        <f t="shared" si="0"/>
        <v>0</v>
      </c>
    </row>
    <row r="17" spans="1:6" s="160" customFormat="1" ht="45.75" customHeight="1">
      <c r="A17" s="99" t="s">
        <v>2</v>
      </c>
      <c r="B17" s="55" t="s">
        <v>245</v>
      </c>
      <c r="C17" s="55" t="s">
        <v>117</v>
      </c>
      <c r="D17" s="104">
        <v>420.79</v>
      </c>
      <c r="E17" s="104">
        <v>4.5</v>
      </c>
      <c r="F17" s="104">
        <f t="shared" si="0"/>
        <v>425.29</v>
      </c>
    </row>
    <row r="18" spans="1:6" s="160" customFormat="1" ht="30.75" customHeight="1">
      <c r="A18" s="99" t="s">
        <v>113</v>
      </c>
      <c r="B18" s="55" t="s">
        <v>245</v>
      </c>
      <c r="C18" s="55">
        <v>851</v>
      </c>
      <c r="D18" s="104">
        <v>13.9</v>
      </c>
      <c r="E18" s="104">
        <v>2.95</v>
      </c>
      <c r="F18" s="104">
        <f t="shared" si="0"/>
        <v>16.850000000000001</v>
      </c>
    </row>
    <row r="19" spans="1:6" s="160" customFormat="1" ht="30" customHeight="1">
      <c r="A19" s="99" t="s">
        <v>114</v>
      </c>
      <c r="B19" s="55" t="s">
        <v>245</v>
      </c>
      <c r="C19" s="55">
        <v>852</v>
      </c>
      <c r="D19" s="104">
        <v>7.91</v>
      </c>
      <c r="E19" s="104">
        <v>0</v>
      </c>
      <c r="F19" s="104">
        <f t="shared" si="0"/>
        <v>7.91</v>
      </c>
    </row>
    <row r="20" spans="1:6" s="160" customFormat="1" ht="30" customHeight="1">
      <c r="A20" s="99" t="s">
        <v>298</v>
      </c>
      <c r="B20" s="136" t="s">
        <v>245</v>
      </c>
      <c r="C20" s="55" t="s">
        <v>299</v>
      </c>
      <c r="D20" s="104">
        <v>15</v>
      </c>
      <c r="E20" s="280">
        <v>7.25</v>
      </c>
      <c r="F20" s="280">
        <f t="shared" si="0"/>
        <v>22.25</v>
      </c>
    </row>
    <row r="21" spans="1:6" s="160" customFormat="1" ht="27.75" customHeight="1">
      <c r="A21" s="99" t="s">
        <v>248</v>
      </c>
      <c r="B21" s="55" t="s">
        <v>421</v>
      </c>
      <c r="C21" s="55" t="s">
        <v>108</v>
      </c>
      <c r="D21" s="104">
        <v>0</v>
      </c>
      <c r="E21" s="104">
        <v>123.29</v>
      </c>
      <c r="F21" s="104">
        <f>D21+E21</f>
        <v>123.29</v>
      </c>
    </row>
    <row r="22" spans="1:6" s="160" customFormat="1" ht="63" customHeight="1">
      <c r="A22" s="99" t="s">
        <v>250</v>
      </c>
      <c r="B22" s="55" t="s">
        <v>421</v>
      </c>
      <c r="C22" s="55" t="s">
        <v>249</v>
      </c>
      <c r="D22" s="104">
        <v>0</v>
      </c>
      <c r="E22" s="104">
        <v>37.229999999999997</v>
      </c>
      <c r="F22" s="104">
        <f>D22+E22</f>
        <v>37.229999999999997</v>
      </c>
    </row>
    <row r="23" spans="1:6" s="161" customFormat="1" ht="48.75" customHeight="1">
      <c r="A23" s="139" t="s">
        <v>363</v>
      </c>
      <c r="B23" s="130" t="s">
        <v>225</v>
      </c>
      <c r="C23" s="130"/>
      <c r="D23" s="138">
        <v>586.32000000000005</v>
      </c>
      <c r="E23" s="138">
        <f>E24+E30+E32+E34</f>
        <v>2163.9</v>
      </c>
      <c r="F23" s="138">
        <f>F24+F30+F32+F34</f>
        <v>2750.22</v>
      </c>
    </row>
    <row r="24" spans="1:6" s="160" customFormat="1" ht="30.75" customHeight="1">
      <c r="A24" s="226" t="s">
        <v>353</v>
      </c>
      <c r="B24" s="55" t="s">
        <v>227</v>
      </c>
      <c r="C24" s="55"/>
      <c r="D24" s="104">
        <v>546.02</v>
      </c>
      <c r="E24" s="104">
        <f>E25+E26+E27+E28+E29</f>
        <v>663.90000000000009</v>
      </c>
      <c r="F24" s="104">
        <f>F25+F26+F27+F28+F29</f>
        <v>1209.9199999999998</v>
      </c>
    </row>
    <row r="25" spans="1:6" s="160" customFormat="1" ht="30" customHeight="1">
      <c r="A25" s="239" t="s">
        <v>248</v>
      </c>
      <c r="B25" s="55" t="s">
        <v>227</v>
      </c>
      <c r="C25" s="55" t="s">
        <v>108</v>
      </c>
      <c r="D25" s="104">
        <v>135.06</v>
      </c>
      <c r="E25" s="104">
        <v>0</v>
      </c>
      <c r="F25" s="104">
        <f>D25+E25</f>
        <v>135.06</v>
      </c>
    </row>
    <row r="26" spans="1:6" s="160" customFormat="1" ht="66" customHeight="1">
      <c r="A26" s="99" t="s">
        <v>250</v>
      </c>
      <c r="B26" s="55" t="s">
        <v>227</v>
      </c>
      <c r="C26" s="55" t="s">
        <v>249</v>
      </c>
      <c r="D26" s="104">
        <v>40.79</v>
      </c>
      <c r="E26" s="104">
        <v>0</v>
      </c>
      <c r="F26" s="104">
        <f>D26+E26</f>
        <v>40.79</v>
      </c>
    </row>
    <row r="27" spans="1:6" s="160" customFormat="1" ht="42.75" customHeight="1">
      <c r="A27" s="117" t="s">
        <v>2</v>
      </c>
      <c r="B27" s="55" t="s">
        <v>227</v>
      </c>
      <c r="C27" s="55">
        <v>244</v>
      </c>
      <c r="D27" s="104">
        <v>310.02</v>
      </c>
      <c r="E27" s="104">
        <v>565.96</v>
      </c>
      <c r="F27" s="104">
        <f>D27+E27</f>
        <v>875.98</v>
      </c>
    </row>
    <row r="28" spans="1:6" s="160" customFormat="1" ht="33" customHeight="1">
      <c r="A28" s="99" t="s">
        <v>113</v>
      </c>
      <c r="B28" s="55" t="s">
        <v>227</v>
      </c>
      <c r="C28" s="101" t="s">
        <v>118</v>
      </c>
      <c r="D28" s="163">
        <v>60.15</v>
      </c>
      <c r="E28" s="163">
        <v>49.35</v>
      </c>
      <c r="F28" s="104">
        <f>D28+E28</f>
        <v>109.5</v>
      </c>
    </row>
    <row r="29" spans="1:6" s="160" customFormat="1" ht="33" customHeight="1">
      <c r="A29" s="99" t="s">
        <v>114</v>
      </c>
      <c r="B29" s="55" t="s">
        <v>227</v>
      </c>
      <c r="C29" s="101" t="s">
        <v>11</v>
      </c>
      <c r="D29" s="163">
        <v>0</v>
      </c>
      <c r="E29" s="163">
        <v>48.59</v>
      </c>
      <c r="F29" s="104">
        <f>D29+E29</f>
        <v>48.59</v>
      </c>
    </row>
    <row r="30" spans="1:6" s="160" customFormat="1" ht="33.75" customHeight="1">
      <c r="A30" s="226" t="s">
        <v>354</v>
      </c>
      <c r="B30" s="55" t="s">
        <v>226</v>
      </c>
      <c r="C30" s="55"/>
      <c r="D30" s="104">
        <v>17</v>
      </c>
      <c r="E30" s="104">
        <f>E31</f>
        <v>0</v>
      </c>
      <c r="F30" s="104">
        <f>F31</f>
        <v>17</v>
      </c>
    </row>
    <row r="31" spans="1:6" s="160" customFormat="1" ht="45.75" customHeight="1">
      <c r="A31" s="117" t="s">
        <v>2</v>
      </c>
      <c r="B31" s="55" t="s">
        <v>226</v>
      </c>
      <c r="C31" s="55">
        <v>244</v>
      </c>
      <c r="D31" s="104">
        <v>17</v>
      </c>
      <c r="E31" s="104">
        <v>0</v>
      </c>
      <c r="F31" s="104">
        <f>D31+E31</f>
        <v>17</v>
      </c>
    </row>
    <row r="32" spans="1:6" s="161" customFormat="1" ht="42" customHeight="1">
      <c r="A32" s="240" t="s">
        <v>355</v>
      </c>
      <c r="B32" s="55" t="s">
        <v>229</v>
      </c>
      <c r="C32" s="55"/>
      <c r="D32" s="104">
        <v>22.3</v>
      </c>
      <c r="E32" s="104">
        <f>E33</f>
        <v>1500</v>
      </c>
      <c r="F32" s="104">
        <f>F33</f>
        <v>1522.3</v>
      </c>
    </row>
    <row r="33" spans="1:6" s="161" customFormat="1" ht="45" customHeight="1">
      <c r="A33" s="117" t="s">
        <v>2</v>
      </c>
      <c r="B33" s="55" t="s">
        <v>229</v>
      </c>
      <c r="C33" s="101" t="s">
        <v>117</v>
      </c>
      <c r="D33" s="163">
        <v>22.3</v>
      </c>
      <c r="E33" s="163">
        <v>1500</v>
      </c>
      <c r="F33" s="163">
        <f>D33+E33</f>
        <v>1522.3</v>
      </c>
    </row>
    <row r="34" spans="1:6" s="160" customFormat="1" ht="21" customHeight="1">
      <c r="A34" s="240" t="s">
        <v>356</v>
      </c>
      <c r="B34" s="55" t="s">
        <v>230</v>
      </c>
      <c r="C34" s="55"/>
      <c r="D34" s="104">
        <v>1</v>
      </c>
      <c r="E34" s="104">
        <f>E35</f>
        <v>0</v>
      </c>
      <c r="F34" s="104">
        <f>F35</f>
        <v>1</v>
      </c>
    </row>
    <row r="35" spans="1:6" s="160" customFormat="1" ht="45.75" customHeight="1">
      <c r="A35" s="117" t="s">
        <v>2</v>
      </c>
      <c r="B35" s="55" t="s">
        <v>230</v>
      </c>
      <c r="C35" s="101" t="s">
        <v>117</v>
      </c>
      <c r="D35" s="163">
        <v>1</v>
      </c>
      <c r="E35" s="163">
        <v>0</v>
      </c>
      <c r="F35" s="163">
        <f>D35+E35</f>
        <v>1</v>
      </c>
    </row>
    <row r="36" spans="1:6" s="160" customFormat="1" ht="42.75" customHeight="1">
      <c r="A36" s="139" t="s">
        <v>364</v>
      </c>
      <c r="B36" s="130" t="s">
        <v>233</v>
      </c>
      <c r="C36" s="132"/>
      <c r="D36" s="165">
        <v>2780.91</v>
      </c>
      <c r="E36" s="165">
        <f>E37+E40</f>
        <v>215</v>
      </c>
      <c r="F36" s="165">
        <f>F37+F40</f>
        <v>2995.91</v>
      </c>
    </row>
    <row r="37" spans="1:6" s="160" customFormat="1" ht="27.75" customHeight="1">
      <c r="A37" s="226" t="s">
        <v>357</v>
      </c>
      <c r="B37" s="55" t="s">
        <v>235</v>
      </c>
      <c r="C37" s="55"/>
      <c r="D37" s="104">
        <v>2429.87</v>
      </c>
      <c r="E37" s="104">
        <f>E38+E39</f>
        <v>155</v>
      </c>
      <c r="F37" s="104">
        <f>F38+F39</f>
        <v>2584.87</v>
      </c>
    </row>
    <row r="38" spans="1:6" s="160" customFormat="1" ht="42.75" customHeight="1">
      <c r="A38" s="117" t="s">
        <v>190</v>
      </c>
      <c r="B38" s="55" t="s">
        <v>235</v>
      </c>
      <c r="C38" s="55" t="s">
        <v>12</v>
      </c>
      <c r="D38" s="104">
        <v>2429.87</v>
      </c>
      <c r="E38" s="104">
        <v>0</v>
      </c>
      <c r="F38" s="104">
        <f>D38+E38</f>
        <v>2429.87</v>
      </c>
    </row>
    <row r="39" spans="1:6" s="160" customFormat="1" ht="42.75" customHeight="1">
      <c r="A39" s="117" t="s">
        <v>190</v>
      </c>
      <c r="B39" s="55" t="s">
        <v>422</v>
      </c>
      <c r="C39" s="55" t="s">
        <v>12</v>
      </c>
      <c r="D39" s="104">
        <v>0</v>
      </c>
      <c r="E39" s="104">
        <v>155</v>
      </c>
      <c r="F39" s="104">
        <f>D39+E39</f>
        <v>155</v>
      </c>
    </row>
    <row r="40" spans="1:6" s="160" customFormat="1" ht="28.5" customHeight="1">
      <c r="A40" s="99" t="s">
        <v>359</v>
      </c>
      <c r="B40" s="55" t="s">
        <v>234</v>
      </c>
      <c r="C40" s="101"/>
      <c r="D40" s="163">
        <v>351.04</v>
      </c>
      <c r="E40" s="163">
        <f>E41+E42+E43+E44+E45</f>
        <v>60</v>
      </c>
      <c r="F40" s="163">
        <f>F41+F42+F43+F44+F45</f>
        <v>411.03999999999996</v>
      </c>
    </row>
    <row r="41" spans="1:6" s="160" customFormat="1" ht="26.25" customHeight="1">
      <c r="A41" s="239" t="s">
        <v>248</v>
      </c>
      <c r="B41" s="55" t="s">
        <v>234</v>
      </c>
      <c r="C41" s="101" t="s">
        <v>108</v>
      </c>
      <c r="D41" s="163">
        <v>136.47999999999999</v>
      </c>
      <c r="E41" s="163">
        <v>0</v>
      </c>
      <c r="F41" s="163">
        <v>136.47999999999999</v>
      </c>
    </row>
    <row r="42" spans="1:6" s="160" customFormat="1" ht="64.5" customHeight="1">
      <c r="A42" s="99" t="s">
        <v>250</v>
      </c>
      <c r="B42" s="55" t="s">
        <v>234</v>
      </c>
      <c r="C42" s="101" t="s">
        <v>249</v>
      </c>
      <c r="D42" s="163">
        <v>41.22</v>
      </c>
      <c r="E42" s="163">
        <v>0</v>
      </c>
      <c r="F42" s="163">
        <v>41.22</v>
      </c>
    </row>
    <row r="43" spans="1:6" s="160" customFormat="1" ht="37.5" customHeight="1">
      <c r="A43" s="117" t="s">
        <v>2</v>
      </c>
      <c r="B43" s="55" t="s">
        <v>234</v>
      </c>
      <c r="C43" s="101" t="s">
        <v>117</v>
      </c>
      <c r="D43" s="163">
        <v>92.74</v>
      </c>
      <c r="E43" s="163">
        <v>60</v>
      </c>
      <c r="F43" s="163">
        <f>D43+E43</f>
        <v>152.74</v>
      </c>
    </row>
    <row r="44" spans="1:6" s="160" customFormat="1" ht="31.5" customHeight="1">
      <c r="A44" s="50" t="s">
        <v>113</v>
      </c>
      <c r="B44" s="55" t="s">
        <v>234</v>
      </c>
      <c r="C44" s="101" t="s">
        <v>118</v>
      </c>
      <c r="D44" s="163">
        <v>80.599999999999994</v>
      </c>
      <c r="E44" s="163">
        <v>0</v>
      </c>
      <c r="F44" s="163">
        <f>D44+E44</f>
        <v>80.599999999999994</v>
      </c>
    </row>
    <row r="45" spans="1:6" s="160" customFormat="1" ht="25.5" customHeight="1">
      <c r="A45" s="228" t="s">
        <v>10</v>
      </c>
      <c r="B45" s="55" t="s">
        <v>234</v>
      </c>
      <c r="C45" s="101" t="s">
        <v>11</v>
      </c>
      <c r="D45" s="163">
        <v>0</v>
      </c>
      <c r="E45" s="163">
        <v>0</v>
      </c>
      <c r="F45" s="163">
        <f>D45+E45</f>
        <v>0</v>
      </c>
    </row>
    <row r="46" spans="1:6" s="160" customFormat="1" ht="45" customHeight="1">
      <c r="A46" s="238" t="s">
        <v>366</v>
      </c>
      <c r="B46" s="132" t="s">
        <v>231</v>
      </c>
      <c r="C46" s="130"/>
      <c r="D46" s="138">
        <v>212.3</v>
      </c>
      <c r="E46" s="138">
        <f>E47</f>
        <v>0</v>
      </c>
      <c r="F46" s="138">
        <f>F47</f>
        <v>212.3</v>
      </c>
    </row>
    <row r="47" spans="1:6" s="160" customFormat="1" ht="29.25" customHeight="1">
      <c r="A47" s="227" t="s">
        <v>360</v>
      </c>
      <c r="B47" s="101" t="s">
        <v>232</v>
      </c>
      <c r="C47" s="55"/>
      <c r="D47" s="104">
        <v>212.3</v>
      </c>
      <c r="E47" s="104">
        <f>E48+E49</f>
        <v>0</v>
      </c>
      <c r="F47" s="104">
        <f>F48+F49</f>
        <v>212.3</v>
      </c>
    </row>
    <row r="48" spans="1:6" s="160" customFormat="1" ht="31.5" customHeight="1">
      <c r="A48" s="239" t="s">
        <v>248</v>
      </c>
      <c r="B48" s="101" t="s">
        <v>232</v>
      </c>
      <c r="C48" s="55" t="s">
        <v>108</v>
      </c>
      <c r="D48" s="104">
        <v>163.06</v>
      </c>
      <c r="E48" s="104">
        <v>0</v>
      </c>
      <c r="F48" s="104">
        <f>D48+E48</f>
        <v>163.06</v>
      </c>
    </row>
    <row r="49" spans="1:7" s="160" customFormat="1" ht="70.5" customHeight="1">
      <c r="A49" s="99" t="s">
        <v>250</v>
      </c>
      <c r="B49" s="101" t="s">
        <v>232</v>
      </c>
      <c r="C49" s="55" t="s">
        <v>249</v>
      </c>
      <c r="D49" s="104">
        <v>49.24</v>
      </c>
      <c r="E49" s="104">
        <v>0</v>
      </c>
      <c r="F49" s="104">
        <f>D49+E49</f>
        <v>49.24</v>
      </c>
    </row>
    <row r="50" spans="1:7" s="160" customFormat="1" ht="33.75" customHeight="1">
      <c r="A50" s="109" t="s">
        <v>194</v>
      </c>
      <c r="B50" s="130" t="s">
        <v>238</v>
      </c>
      <c r="C50" s="130"/>
      <c r="D50" s="138">
        <v>715.56</v>
      </c>
      <c r="E50" s="138">
        <f>E53+E56+E58+E51</f>
        <v>24.42</v>
      </c>
      <c r="F50" s="138">
        <f>F53+F56+F58+F51</f>
        <v>739.98</v>
      </c>
    </row>
    <row r="51" spans="1:7" s="313" customFormat="1" ht="33.75" customHeight="1">
      <c r="A51" s="99" t="s">
        <v>382</v>
      </c>
      <c r="B51" s="55" t="s">
        <v>383</v>
      </c>
      <c r="C51" s="55"/>
      <c r="D51" s="104">
        <f>D52</f>
        <v>0</v>
      </c>
      <c r="E51" s="104">
        <f>E52</f>
        <v>10</v>
      </c>
      <c r="F51" s="104">
        <f>F52</f>
        <v>10</v>
      </c>
    </row>
    <row r="52" spans="1:7" s="313" customFormat="1" ht="33.75" customHeight="1">
      <c r="A52" s="99" t="s">
        <v>384</v>
      </c>
      <c r="B52" s="55" t="s">
        <v>383</v>
      </c>
      <c r="C52" s="55" t="s">
        <v>385</v>
      </c>
      <c r="D52" s="104">
        <v>0</v>
      </c>
      <c r="E52" s="104">
        <v>10</v>
      </c>
      <c r="F52" s="104">
        <f>D52+E52</f>
        <v>10</v>
      </c>
    </row>
    <row r="53" spans="1:7" s="160" customFormat="1" ht="25.5" customHeight="1">
      <c r="A53" s="225" t="s">
        <v>1</v>
      </c>
      <c r="B53" s="55" t="s">
        <v>246</v>
      </c>
      <c r="C53" s="55"/>
      <c r="D53" s="104">
        <v>610.55999999999995</v>
      </c>
      <c r="E53" s="104">
        <f>E54+E55</f>
        <v>24.42</v>
      </c>
      <c r="F53" s="104">
        <f>F54+F55</f>
        <v>634.98</v>
      </c>
    </row>
    <row r="54" spans="1:7" s="160" customFormat="1" ht="33" customHeight="1">
      <c r="A54" s="239" t="s">
        <v>248</v>
      </c>
      <c r="B54" s="55" t="s">
        <v>246</v>
      </c>
      <c r="C54" s="55" t="s">
        <v>108</v>
      </c>
      <c r="D54" s="104">
        <v>468.94</v>
      </c>
      <c r="E54" s="104">
        <v>18.760000000000002</v>
      </c>
      <c r="F54" s="104">
        <f>D54+E54</f>
        <v>487.7</v>
      </c>
    </row>
    <row r="55" spans="1:7" s="160" customFormat="1" ht="72.75" customHeight="1">
      <c r="A55" s="99" t="s">
        <v>250</v>
      </c>
      <c r="B55" s="55" t="s">
        <v>246</v>
      </c>
      <c r="C55" s="55" t="s">
        <v>249</v>
      </c>
      <c r="D55" s="104">
        <v>141.62</v>
      </c>
      <c r="E55" s="104">
        <v>5.66</v>
      </c>
      <c r="F55" s="104">
        <f>D55+E55</f>
        <v>147.28</v>
      </c>
    </row>
    <row r="56" spans="1:7" s="160" customFormat="1" ht="33" customHeight="1">
      <c r="A56" s="99" t="s">
        <v>262</v>
      </c>
      <c r="B56" s="55" t="s">
        <v>261</v>
      </c>
      <c r="C56" s="55"/>
      <c r="D56" s="104">
        <v>60</v>
      </c>
      <c r="E56" s="104">
        <f>E57</f>
        <v>0</v>
      </c>
      <c r="F56" s="104">
        <f>F57</f>
        <v>60</v>
      </c>
    </row>
    <row r="57" spans="1:7" s="160" customFormat="1" ht="48.75" customHeight="1">
      <c r="A57" s="99" t="s">
        <v>2</v>
      </c>
      <c r="B57" s="55" t="s">
        <v>261</v>
      </c>
      <c r="C57" s="55" t="s">
        <v>308</v>
      </c>
      <c r="D57" s="104">
        <v>60</v>
      </c>
      <c r="E57" s="104">
        <v>0</v>
      </c>
      <c r="F57" s="104">
        <f>D57+E57</f>
        <v>60</v>
      </c>
    </row>
    <row r="58" spans="1:7" s="160" customFormat="1" ht="19.5" customHeight="1">
      <c r="A58" s="152" t="s">
        <v>3</v>
      </c>
      <c r="B58" s="55" t="s">
        <v>239</v>
      </c>
      <c r="C58" s="55"/>
      <c r="D58" s="104">
        <v>45</v>
      </c>
      <c r="E58" s="104">
        <f>E59</f>
        <v>-10</v>
      </c>
      <c r="F58" s="104">
        <f>D58+E58</f>
        <v>35</v>
      </c>
    </row>
    <row r="59" spans="1:7" s="160" customFormat="1" ht="27.75" customHeight="1">
      <c r="A59" s="99" t="s">
        <v>5</v>
      </c>
      <c r="B59" s="55" t="s">
        <v>247</v>
      </c>
      <c r="C59" s="55" t="s">
        <v>6</v>
      </c>
      <c r="D59" s="277">
        <v>45</v>
      </c>
      <c r="E59" s="104">
        <v>-10</v>
      </c>
      <c r="F59" s="104">
        <f>D59+E59</f>
        <v>35</v>
      </c>
    </row>
    <row r="60" spans="1:7" s="229" customFormat="1" ht="18.75">
      <c r="A60" s="382" t="s">
        <v>38</v>
      </c>
      <c r="B60" s="383"/>
      <c r="C60" s="384"/>
      <c r="D60" s="241">
        <v>6844.45</v>
      </c>
      <c r="E60" s="241">
        <f>E50+E9</f>
        <v>2418.02</v>
      </c>
      <c r="F60" s="241">
        <f>F50+F9</f>
        <v>9262.4699999999993</v>
      </c>
    </row>
    <row r="61" spans="1:7" s="162" customFormat="1" ht="18.75">
      <c r="A61" s="157"/>
      <c r="B61" s="158"/>
      <c r="C61" s="158"/>
      <c r="D61" s="158"/>
      <c r="E61" s="158"/>
      <c r="F61" s="158"/>
    </row>
    <row r="62" spans="1:7" s="162" customFormat="1" ht="21" customHeight="1">
      <c r="A62" s="378"/>
      <c r="B62" s="378"/>
      <c r="C62" s="378"/>
      <c r="D62" s="378"/>
      <c r="E62" s="378"/>
      <c r="F62" s="378"/>
      <c r="G62" s="221"/>
    </row>
  </sheetData>
  <mergeCells count="11">
    <mergeCell ref="C2:F2"/>
    <mergeCell ref="C1:F1"/>
    <mergeCell ref="C5:F5"/>
    <mergeCell ref="A4:F4"/>
    <mergeCell ref="A62:F62"/>
    <mergeCell ref="A6:A7"/>
    <mergeCell ref="F6:F7"/>
    <mergeCell ref="B6:C6"/>
    <mergeCell ref="A60:C60"/>
    <mergeCell ref="E6:E7"/>
    <mergeCell ref="D6:D7"/>
  </mergeCells>
  <phoneticPr fontId="4" type="noConversion"/>
  <pageMargins left="0.75" right="0.75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Прил 1.1</vt:lpstr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Перечень кодов ЦСР</vt:lpstr>
      <vt:lpstr>Перечень приложений</vt:lpstr>
      <vt:lpstr>Прил10!Область_печати</vt:lpstr>
      <vt:lpstr>Прил2!Область_печати</vt:lpstr>
      <vt:lpstr>Прил4!Область_печати</vt:lpstr>
      <vt:lpstr>Прил5!Область_печати</vt:lpstr>
      <vt:lpstr>Прил6!Область_печати</vt:lpstr>
      <vt:lpstr>Прил8!Область_печати</vt:lpstr>
      <vt:lpstr>Прил9!Область_печати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2018-04-06T03:42:12Z</cp:lastPrinted>
  <dcterms:created xsi:type="dcterms:W3CDTF">2007-09-12T09:25:25Z</dcterms:created>
  <dcterms:modified xsi:type="dcterms:W3CDTF">2018-04-06T08:27:58Z</dcterms:modified>
</cp:coreProperties>
</file>